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<sst xmlns="http://schemas.openxmlformats.org/spreadsheetml/2006/main" count="316" uniqueCount="254">
  <si>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</si>
  <si>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</si>
  <si>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</si>
  <si>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</si>
  <si>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</si>
  <si>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</si>
  <si>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</si>
  <si>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</si>
  <si>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</si>
  <si>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</si>
  <si>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</si>
  <si>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</si>
  <si>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</si>
  <si>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</si>
  <si>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</si>
  <si>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</si>
  <si>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</si>
  <si>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</si>
  <si>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</si>
  <si>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</si>
  <si>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</si>
  <si>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</si>
  <si>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</si>
  <si>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</si>
  <si>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</si>
  <si>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</si>
  <si>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</si>
  <si>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</si>
  <si>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</si>
  <si>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</si>
  <si>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</si>
  <si>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</si>
  <si>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</si>
  <si>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</si>
  <si>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</si>
  <si>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</si>
  <si>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</si>
  <si>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</si>
  <si>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</si>
  <si>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</si>
  <si>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</si>
  <si>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</si>
  <si>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</si>
  <si>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</si>
  <si>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</si>
  <si>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</si>
  <si>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</si>
  <si>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</si>
  <si>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</si>
  <si>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</si>
  <si>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</si>
  <si>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</si>
  <si>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</si>
  <si>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</si>
  <si>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</si>
  <si>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</si>
  <si>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</si>
  <si>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</si>
  <si>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</si>
  <si>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</si>
  <si>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</si>
  <si>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</si>
  <si>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</si>
  <si>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</si>
  <si>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</si>
  <si>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</si>
  <si>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</si>
  <si>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</si>
  <si>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</si>
  <si>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</si>
  <si>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</si>
  <si>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</si>
  <si>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</si>
  <si>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</si>
  <si>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</si>
  <si>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</si>
  <si>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</si>
  <si>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</si>
  <si>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</si>
  <si>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</si>
  <si>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</si>
  <si>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</si>
  <si>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</si>
  <si>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</si>
  <si>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</si>
  <si>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</si>
  <si>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</si>
  <si>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</si>
  <si>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</si>
  <si>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</si>
  <si>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</si>
  <si>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</si>
  <si>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</si>
  <si>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</si>
  <si>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</si>
  <si>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</si>
  <si>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</si>
  <si>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</si>
  <si>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</si>
  <si>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</si>
  <si>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</si>
  <si>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</si>
  <si>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</si>
  <si>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</si>
  <si>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</si>
  <si>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</si>
  <si>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</si>
  <si>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</si>
  <si>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</si>
  <si>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</si>
  <si>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</si>
  <si>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</si>
  <si>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</si>
  <si>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</si>
  <si>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</si>
  <si>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</si>
  <si>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</si>
  <si>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</si>
  <si>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</si>
  <si>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</si>
  <si>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</si>
  <si>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</si>
  <si>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</si>
  <si>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</si>
  <si>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</si>
  <si>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</si>
  <si>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</si>
  <si>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</si>
  <si>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</si>
  <si>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</si>
  <si>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</si>
  <si>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</si>
  <si>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</si>
  <si>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</si>
  <si>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</si>
  <si>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</si>
  <si>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</si>
  <si>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</si>
  <si>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</si>
  <si>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</si>
  <si>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</si>
  <si>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</si>
  <si>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</si>
  <si>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</si>
  <si>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</si>
  <si>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</si>
  <si>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</si>
  <si>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</si>
  <si>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</si>
  <si>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</si>
  <si>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</si>
  <si>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</si>
  <si>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</si>
  <si>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</si>
  <si>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</si>
  <si>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</si>
  <si>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</si>
  <si>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</si>
  <si>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</si>
  <si>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</si>
  <si>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</si>
  <si>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</si>
  <si>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</si>
  <si>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</si>
  <si>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</si>
  <si>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</si>
  <si>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</si>
  <si>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</si>
  <si>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</si>
  <si>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</si>
  <si>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</si>
  <si>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</si>
  <si>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</si>
  <si>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</si>
  <si>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</si>
  <si>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</si>
  <si>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</si>
  <si>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</si>
  <si>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</si>
  <si>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</si>
  <si>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</si>
  <si>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</si>
  <si>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</si>
  <si>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</si>
  <si>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</si>
  <si>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</si>
  <si>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</si>
  <si>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</si>
  <si>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</si>
  <si>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</si>
  <si>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</si>
  <si>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</si>
  <si>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</si>
  <si>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</si>
  <si>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</si>
  <si>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</si>
  <si>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</si>
  <si>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</si>
  <si>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</si>
  <si>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</si>
  <si>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</si>
  <si>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</si>
  <si>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</si>
  <si>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</si>
  <si>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</si>
  <si>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</si>
  <si>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</si>
  <si>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</si>
  <si>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</si>
  <si>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</si>
  <si>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</si>
  <si>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</si>
  <si>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</si>
  <si>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</si>
  <si>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</si>
  <si>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</si>
  <si>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</si>
  <si>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</si>
  <si>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</si>
  <si>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</si>
  <si>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</si>
  <si>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</si>
  <si>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</si>
  <si>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</si>
  <si>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</si>
  <si>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</si>
  <si>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</si>
  <si>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</si>
  <si>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</si>
  <si>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</si>
  <si>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</si>
  <si>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</si>
  <si>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</si>
  <si>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</si>
  <si>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</si>
  <si>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</si>
  <si>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</si>
  <si>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</si>
  <si>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</si>
  <si>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</si>
  <si>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</si>
  <si>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</si>
  <si>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</si>
  <si>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</si>
  <si>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А.І. Бучацька</t>
  </si>
  <si>
    <t>М.М. Ляшенко</t>
  </si>
  <si>
    <t>04848-2-12-91</t>
  </si>
  <si>
    <t>inbox@st.od.court.gov.ua</t>
  </si>
  <si>
    <t>15 січня 2018 року</t>
  </si>
  <si>
    <t>2017 рік</t>
  </si>
  <si>
    <t>Саратський районний суд Одеської області</t>
  </si>
  <si>
    <t xml:space="preserve">Місцезнаходження: </t>
  </si>
  <si>
    <t>68200. Одеська область.смт. Сарата</t>
  </si>
  <si>
    <t>вул. Крістіана Вернера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</si>
</sst>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 sqref="A1:J1"/>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250</v>
      </c>
      <c r="D24" s="349"/>
      <c r="E24" s="349"/>
      <c r="F24" s="349"/>
      <c r="G24" s="349"/>
      <c r="H24" s="349"/>
      <c r="I24" s="349"/>
      <c r="J24" s="350"/>
    </row>
    <row r="25" spans="1:10" ht="19.5" customHeight="1">
      <c r="A25" s="347" t="s">
        <v>251</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v>107</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&amp;L13334D36&amp;C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A1" sqref="A1"/>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34</v>
      </c>
      <c r="F10" s="157">
        <v>29</v>
      </c>
      <c r="G10" s="157">
        <v>32</v>
      </c>
      <c r="H10" s="157">
        <v>3</v>
      </c>
      <c r="I10" s="157"/>
      <c r="J10" s="157">
        <v>2</v>
      </c>
      <c r="K10" s="157">
        <v>26</v>
      </c>
      <c r="L10" s="157"/>
      <c r="M10" s="168">
        <v>2</v>
      </c>
      <c r="N10" s="163">
        <v>2</v>
      </c>
      <c r="O10" s="111">
        <f>E10-F10</f>
        <v>5</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1</v>
      </c>
      <c r="F15" s="157">
        <v>1</v>
      </c>
      <c r="G15" s="157">
        <v>1</v>
      </c>
      <c r="H15" s="157">
        <v>1</v>
      </c>
      <c r="I15" s="157"/>
      <c r="J15" s="157"/>
      <c r="K15" s="157"/>
      <c r="L15" s="157"/>
      <c r="M15" s="157"/>
      <c r="N15" s="157" t="s">
        <v>146</v>
      </c>
      <c r="O15" s="111">
        <f t="shared" si="0"/>
        <v>0</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v>
      </c>
      <c r="F21" s="157">
        <v>1</v>
      </c>
      <c r="G21" s="157">
        <v>1</v>
      </c>
      <c r="H21" s="157">
        <v>1</v>
      </c>
      <c r="I21" s="157"/>
      <c r="J21" s="157"/>
      <c r="K21" s="157"/>
      <c r="L21" s="157"/>
      <c r="M21" s="157"/>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35</v>
      </c>
      <c r="F23" s="157">
        <f>F10+F12+F15+F22</f>
        <v>30</v>
      </c>
      <c r="G23" s="157">
        <f>G10+G12+G15+G22</f>
        <v>33</v>
      </c>
      <c r="H23" s="157">
        <f>H10+H15</f>
        <v>4</v>
      </c>
      <c r="I23" s="157">
        <f>I10+I15</f>
        <v>0</v>
      </c>
      <c r="J23" s="157">
        <f>J10+J12+J15</f>
        <v>2</v>
      </c>
      <c r="K23" s="157">
        <f>K10+K12+K15</f>
        <v>26</v>
      </c>
      <c r="L23" s="157">
        <f>L10+L12+L15+L22</f>
        <v>0</v>
      </c>
      <c r="M23" s="157">
        <f>M10+M12+M15+M22</f>
        <v>2</v>
      </c>
      <c r="N23" s="157">
        <f>N10</f>
        <v>2</v>
      </c>
      <c r="O23" s="111">
        <f t="shared" si="0"/>
        <v>5</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44</v>
      </c>
      <c r="G31" s="167">
        <v>26</v>
      </c>
      <c r="H31" s="167">
        <v>33</v>
      </c>
      <c r="I31" s="167">
        <v>28</v>
      </c>
      <c r="J31" s="167">
        <v>24</v>
      </c>
      <c r="K31" s="167">
        <v>2</v>
      </c>
      <c r="L31" s="167">
        <v>3</v>
      </c>
      <c r="M31" s="167">
        <v>3</v>
      </c>
      <c r="N31" s="167">
        <v>11</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&amp;L13334D36&amp;CФорма № 2-А, Підрозділ: Саратський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A1" sqref="A1"/>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3</v>
      </c>
      <c r="E8" s="163"/>
      <c r="F8" s="166"/>
      <c r="G8" s="162"/>
      <c r="H8" s="162"/>
      <c r="I8" s="162"/>
      <c r="J8" s="162"/>
      <c r="K8" s="162">
        <v>3</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v>
      </c>
      <c r="E9" s="163">
        <v>1</v>
      </c>
      <c r="F9" s="163">
        <v>1</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1</v>
      </c>
      <c r="E10" s="163">
        <v>1</v>
      </c>
      <c r="F10" s="163">
        <v>1</v>
      </c>
      <c r="G10" s="163">
        <v>1</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v>
      </c>
      <c r="D12" s="163">
        <v>6</v>
      </c>
      <c r="E12" s="163">
        <v>4</v>
      </c>
      <c r="F12" s="163">
        <v>3</v>
      </c>
      <c r="G12" s="163">
        <v>3</v>
      </c>
      <c r="H12" s="163"/>
      <c r="I12" s="163">
        <v>1</v>
      </c>
      <c r="J12" s="163"/>
      <c r="K12" s="162">
        <v>5</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v>
      </c>
      <c r="D24" s="163">
        <v>6</v>
      </c>
      <c r="E24" s="163">
        <v>4</v>
      </c>
      <c r="F24" s="163">
        <v>3</v>
      </c>
      <c r="G24" s="163">
        <v>3</v>
      </c>
      <c r="H24" s="163"/>
      <c r="I24" s="163">
        <v>1</v>
      </c>
      <c r="J24" s="163"/>
      <c r="K24" s="162">
        <v>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6</v>
      </c>
      <c r="E25" s="163">
        <v>2</v>
      </c>
      <c r="F25" s="163">
        <v>1</v>
      </c>
      <c r="G25" s="163">
        <v>1</v>
      </c>
      <c r="H25" s="163"/>
      <c r="I25" s="163">
        <v>1</v>
      </c>
      <c r="J25" s="163"/>
      <c r="K25" s="162">
        <v>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c r="G30" s="163"/>
      <c r="H30" s="163"/>
      <c r="I30" s="163">
        <v>1</v>
      </c>
      <c r="J30" s="163">
        <v>1</v>
      </c>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c r="G31" s="163"/>
      <c r="H31" s="163"/>
      <c r="I31" s="163"/>
      <c r="J31" s="163">
        <v>1</v>
      </c>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v>1</v>
      </c>
      <c r="F32" s="163"/>
      <c r="G32" s="163"/>
      <c r="H32" s="163"/>
      <c r="I32" s="163"/>
      <c r="J32" s="163">
        <v>1</v>
      </c>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c r="G40" s="163"/>
      <c r="H40" s="163"/>
      <c r="I40" s="163">
        <v>1</v>
      </c>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c r="G42" s="163"/>
      <c r="H42" s="163"/>
      <c r="I42" s="163">
        <v>1</v>
      </c>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c r="E49" s="163">
        <v>1</v>
      </c>
      <c r="F49" s="163">
        <v>1</v>
      </c>
      <c r="G49" s="163">
        <v>1</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12</v>
      </c>
      <c r="D88" s="163">
        <v>14</v>
      </c>
      <c r="E88" s="163">
        <v>24</v>
      </c>
      <c r="F88" s="163">
        <v>22</v>
      </c>
      <c r="G88" s="163">
        <v>18</v>
      </c>
      <c r="H88" s="163"/>
      <c r="I88" s="163"/>
      <c r="J88" s="163">
        <v>2</v>
      </c>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12</v>
      </c>
      <c r="D90" s="163">
        <v>13</v>
      </c>
      <c r="E90" s="163">
        <v>23</v>
      </c>
      <c r="F90" s="163">
        <v>21</v>
      </c>
      <c r="G90" s="163">
        <v>18</v>
      </c>
      <c r="H90" s="163"/>
      <c r="I90" s="163"/>
      <c r="J90" s="163">
        <v>2</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12</v>
      </c>
      <c r="D94" s="163">
        <v>13</v>
      </c>
      <c r="E94" s="163">
        <v>23</v>
      </c>
      <c r="F94" s="163">
        <v>21</v>
      </c>
      <c r="G94" s="163">
        <v>18</v>
      </c>
      <c r="H94" s="163"/>
      <c r="I94" s="163"/>
      <c r="J94" s="163">
        <v>2</v>
      </c>
      <c r="K94" s="162">
        <v>2</v>
      </c>
      <c r="L94" s="163"/>
      <c r="M94" s="163"/>
      <c r="N94" s="164"/>
      <c r="O94" s="163"/>
      <c r="P94" s="60"/>
    </row>
    <row r="95" spans="1:16" s="4" customFormat="1" ht="25.5" customHeight="1">
      <c r="A95" s="44">
        <v>88</v>
      </c>
      <c r="B95" s="114" t="s">
        <v>68</v>
      </c>
      <c r="C95" s="164"/>
      <c r="D95" s="163">
        <v>1</v>
      </c>
      <c r="E95" s="163">
        <v>1</v>
      </c>
      <c r="F95" s="163">
        <v>1</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18</v>
      </c>
      <c r="D114" s="164">
        <f aca="true" t="shared" si="0" ref="D114:O114">SUM(D8,D9,D12,D29,D30,D43,D49,D52,D79,D88,D103,D109,D113)</f>
        <v>26</v>
      </c>
      <c r="E114" s="164">
        <f t="shared" si="0"/>
        <v>33</v>
      </c>
      <c r="F114" s="164">
        <f t="shared" si="0"/>
        <v>28</v>
      </c>
      <c r="G114" s="164">
        <f t="shared" si="0"/>
        <v>24</v>
      </c>
      <c r="H114" s="164">
        <f t="shared" si="0"/>
        <v>0</v>
      </c>
      <c r="I114" s="164">
        <f t="shared" si="0"/>
        <v>2</v>
      </c>
      <c r="J114" s="164">
        <f t="shared" si="0"/>
        <v>3</v>
      </c>
      <c r="K114" s="164">
        <f t="shared" si="0"/>
        <v>11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&amp;L13334D36&amp;CФорма № 2-А, Підрозділ: Саратський районний суд Одеської області, Початок періоду: 01.01.2017, Кінець періоду: 31.12.2017&amp;R&amp;P</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&amp;L13334D36&amp;CФорма № 2-А, Підрозділ: Саратський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A1" sqref="A1"/>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6</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v>1</v>
      </c>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v>1</v>
      </c>
      <c r="L14" s="33"/>
      <c r="M14" s="23"/>
      <c r="N14" s="20"/>
      <c r="O14" s="20"/>
      <c r="P14" s="20"/>
    </row>
    <row r="15" spans="1:16" s="10" customFormat="1" ht="19.5" customHeight="1">
      <c r="A15" s="2">
        <v>11</v>
      </c>
      <c r="B15" s="305"/>
      <c r="C15" s="268" t="s">
        <v>130</v>
      </c>
      <c r="D15" s="269"/>
      <c r="E15" s="269"/>
      <c r="F15" s="269"/>
      <c r="G15" s="269"/>
      <c r="H15" s="269"/>
      <c r="I15" s="269"/>
      <c r="J15" s="270"/>
      <c r="K15" s="156">
        <v>11</v>
      </c>
      <c r="L15" s="33"/>
      <c r="M15" s="23"/>
      <c r="N15" s="20"/>
      <c r="O15" s="20"/>
      <c r="P15" s="20"/>
    </row>
    <row r="16" spans="1:16" s="10" customFormat="1" ht="20.25" customHeight="1">
      <c r="A16" s="2">
        <v>12</v>
      </c>
      <c r="B16" s="305"/>
      <c r="C16" s="268" t="s">
        <v>129</v>
      </c>
      <c r="D16" s="269"/>
      <c r="E16" s="269"/>
      <c r="F16" s="269"/>
      <c r="G16" s="269"/>
      <c r="H16" s="269"/>
      <c r="I16" s="269"/>
      <c r="J16" s="270"/>
      <c r="K16" s="156">
        <v>8</v>
      </c>
      <c r="L16" s="33"/>
      <c r="M16" s="23"/>
      <c r="N16" s="20"/>
      <c r="O16" s="20"/>
      <c r="P16" s="20"/>
    </row>
    <row r="17" spans="1:16" s="10" customFormat="1" ht="22.5" customHeight="1">
      <c r="A17" s="2">
        <v>13</v>
      </c>
      <c r="B17" s="305"/>
      <c r="C17" s="265" t="s">
        <v>145</v>
      </c>
      <c r="D17" s="266"/>
      <c r="E17" s="266"/>
      <c r="F17" s="266"/>
      <c r="G17" s="266"/>
      <c r="H17" s="266"/>
      <c r="I17" s="266"/>
      <c r="J17" s="267"/>
      <c r="K17" s="156">
        <v>15</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t="s">
        <v>244</v>
      </c>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t="s">
        <v>245</v>
      </c>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246</v>
      </c>
      <c r="F36" s="311"/>
      <c r="G36" s="311"/>
      <c r="H36" s="144"/>
      <c r="I36" s="143"/>
      <c r="J36" s="145"/>
      <c r="K36" s="144"/>
      <c r="L36" s="146"/>
      <c r="M36" s="147"/>
      <c r="N36" s="148"/>
    </row>
    <row r="37" spans="1:15" ht="15.75">
      <c r="A37" s="83"/>
      <c r="B37" s="143" t="s">
        <v>234</v>
      </c>
      <c r="C37" s="138"/>
      <c r="D37" s="138"/>
      <c r="E37" s="262" t="s">
        <v>246</v>
      </c>
      <c r="F37" s="262"/>
      <c r="G37" s="262"/>
      <c r="H37" s="138"/>
      <c r="I37" s="138"/>
      <c r="J37" s="145"/>
      <c r="K37" s="144"/>
      <c r="L37" s="147"/>
      <c r="M37" s="147"/>
      <c r="N37" s="147"/>
      <c r="O37" s="84"/>
    </row>
    <row r="38" spans="1:15" ht="15.75" customHeight="1">
      <c r="A38" s="83"/>
      <c r="B38" s="138" t="s">
        <v>235</v>
      </c>
      <c r="C38" s="138"/>
      <c r="D38" s="138"/>
      <c r="E38" s="262" t="s">
        <v>247</v>
      </c>
      <c r="F38" s="262"/>
      <c r="G38" s="262"/>
      <c r="H38" s="138"/>
      <c r="I38" s="261" t="s">
        <v>248</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&amp;L13334D36&amp;CФорма № 2-А, Підрозділ: Саратський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2015-12-10T14:23:53Z</cp:lastPrinted>
  <dcterms:created xsi:type="dcterms:W3CDTF">2015-09-09T11:49:13Z</dcterms:created>
  <dcterms:modified xsi:type="dcterms:W3CDTF">2018-02-26T12:56:32Z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2-А_00513_4.2017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13334D36</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