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Наливайка\D3\Звіти\Zvit_2020_2\"/>
    </mc:Choice>
  </mc:AlternateContent>
  <bookViews>
    <workbookView xWindow="1455" yWindow="105" windowWidth="8040" windowHeight="4875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4" i="22" l="1"/>
  <c r="D5" i="22"/>
  <c r="D6" i="22"/>
  <c r="G37" i="23"/>
  <c r="G52" i="23"/>
  <c r="L6" i="15"/>
  <c r="L7" i="15"/>
  <c r="L8" i="15"/>
  <c r="L9" i="15"/>
  <c r="L10" i="15"/>
  <c r="L11" i="15"/>
  <c r="L13" i="15"/>
  <c r="L14" i="15"/>
  <c r="E15" i="15"/>
  <c r="L15" i="15"/>
  <c r="F15" i="15"/>
  <c r="G15" i="15"/>
  <c r="H15" i="15"/>
  <c r="H46" i="15"/>
  <c r="D9" i="22"/>
  <c r="I15" i="15"/>
  <c r="I46" i="15"/>
  <c r="J15" i="15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F46" i="15"/>
  <c r="D8" i="22"/>
  <c r="G45" i="15"/>
  <c r="G46" i="15"/>
  <c r="H45" i="15"/>
  <c r="J45" i="15"/>
  <c r="D7" i="22"/>
  <c r="K45" i="15"/>
  <c r="K46" i="15"/>
  <c r="E45" i="15"/>
  <c r="L45" i="15"/>
  <c r="E46" i="15"/>
  <c r="D10" i="22"/>
  <c r="L46" i="15"/>
  <c r="J46" i="15"/>
  <c r="D3" i="22"/>
</calcChain>
</file>

<file path=xl/sharedStrings.xml><?xml version="1.0" encoding="utf-8"?>
<sst xmlns="http://schemas.openxmlformats.org/spreadsheetml/2006/main" count="280" uniqueCount="211">
  <si>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</si>
  <si>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</si>
  <si>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</si>
  <si>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</si>
  <si>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</si>
  <si>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</si>
  <si>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</si>
  <si>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</si>
  <si>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</si>
  <si>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</si>
  <si>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</si>
  <si>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</si>
  <si>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</si>
  <si>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</si>
  <si>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</si>
  <si>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</si>
  <si>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</si>
  <si>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</si>
  <si>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</si>
  <si>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</si>
  <si>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</si>
  <si>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</si>
  <si>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</si>
  <si>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</si>
  <si>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</si>
  <si>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</si>
  <si>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</si>
  <si>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</si>
  <si>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</si>
  <si>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</si>
  <si>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</si>
  <si>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</si>
  <si>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</si>
  <si>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</si>
  <si>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</si>
  <si>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</si>
  <si>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</si>
  <si>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</si>
  <si>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</si>
  <si>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</si>
  <si>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</si>
  <si>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</si>
  <si>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</si>
  <si>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</si>
  <si>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</si>
  <si>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</si>
  <si>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</si>
  <si>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</si>
  <si>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</si>
  <si>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</si>
  <si>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</si>
  <si>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</si>
  <si>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</si>
  <si>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</si>
  <si>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</si>
  <si>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</si>
  <si>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</si>
  <si>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</si>
  <si>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</si>
  <si>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</si>
  <si>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</si>
  <si>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</si>
  <si>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</si>
  <si>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</si>
  <si>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</si>
  <si>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</si>
  <si>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</si>
  <si>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</si>
  <si>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</si>
  <si>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</si>
  <si>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</si>
  <si>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</si>
  <si>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</si>
  <si>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</si>
  <si>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</si>
  <si>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</si>
  <si>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</si>
  <si>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</si>
  <si>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</si>
  <si>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</si>
  <si>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</si>
  <si>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</si>
  <si>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</si>
  <si>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</si>
  <si>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</si>
  <si>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</si>
  <si>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</si>
  <si>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</si>
  <si>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</si>
  <si>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</si>
  <si>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</si>
  <si>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</si>
  <si>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</si>
  <si>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</si>
  <si>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</si>
  <si>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</si>
  <si>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</si>
  <si>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</si>
  <si>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</si>
  <si>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</si>
  <si>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</si>
  <si>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</si>
  <si>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</si>
  <si>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</si>
  <si>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</si>
  <si>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</si>
  <si>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</si>
  <si>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</si>
  <si>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</si>
  <si>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</si>
  <si>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</si>
  <si>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</si>
  <si>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</si>
  <si>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</si>
  <si>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</si>
  <si>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</si>
  <si>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</si>
  <si>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</si>
  <si>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</si>
  <si>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</si>
  <si>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</si>
  <si>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</si>
  <si>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</si>
  <si>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</si>
  <si>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</si>
  <si>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</si>
  <si>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</si>
  <si>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</si>
  <si>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</si>
  <si>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</si>
  <si>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</si>
  <si>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</si>
  <si>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</si>
  <si>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</si>
  <si>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</si>
  <si>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</si>
  <si>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</si>
  <si>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</si>
  <si>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</si>
  <si>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</si>
  <si>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</si>
  <si>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</si>
  <si>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</si>
  <si>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</si>
  <si>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</si>
  <si>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</si>
  <si>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</si>
  <si>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</si>
  <si>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</si>
  <si>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</si>
  <si>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</si>
  <si>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</si>
  <si>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</si>
  <si>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</si>
  <si>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</si>
  <si>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</si>
  <si>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</si>
  <si>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</si>
  <si>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</si>
  <si>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</si>
  <si>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</si>
  <si>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</si>
  <si>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</si>
  <si>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</si>
  <si>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</si>
  <si>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</si>
  <si>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</si>
  <si>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</si>
  <si>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</si>
  <si>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</si>
  <si>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</si>
  <si>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</si>
  <si>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</si>
  <si>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</si>
  <si>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</si>
  <si>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</si>
  <si>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</si>
  <si>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</si>
  <si>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</si>
  <si>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</si>
  <si>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</si>
  <si>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</si>
  <si>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</si>
  <si>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</si>
  <si>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</si>
  <si>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</si>
  <si>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</si>
  <si>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</si>
  <si>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</si>
  <si>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</si>
  <si>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</si>
  <si>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</si>
  <si>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</si>
  <si>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</si>
  <si>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</si>
  <si>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</si>
  <si>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</si>
  <si>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</si>
  <si>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</si>
  <si>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</si>
  <si>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</si>
  <si>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перше півріччя 2020 року</t>
  </si>
  <si>
    <t>Саратський районний суд Одеської області</t>
  </si>
  <si>
    <t>68200.смт. Сарата.вул. Крістіана Вернера 105</t>
  </si>
  <si>
    <t>Доручення судів України / іноземних судів</t>
  </si>
  <si>
    <t xml:space="preserve">Розглянуто справ судом присяжних </t>
  </si>
  <si>
    <t>А.І. Бучацька</t>
  </si>
  <si>
    <t>М.М. Ляшенко</t>
  </si>
  <si>
    <t>04848-2-12-91</t>
  </si>
  <si>
    <t>inbox@st.od.court.gov.ua</t>
  </si>
  <si>
    <t>3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</si>
</sst>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15" zoomScaleNormal="115" zoomScaleSheetLayoutView="130" workbookViewId="0"/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&amp;C&amp;LA83FBED5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45</v>
      </c>
      <c r="F6" s="90">
        <v>23</v>
      </c>
      <c r="G6" s="90"/>
      <c r="H6" s="90">
        <v>20</v>
      </c>
      <c r="I6" s="90" t="s">
        <v>172</v>
      </c>
      <c r="J6" s="90">
        <v>25</v>
      </c>
      <c r="K6" s="91">
        <v>9</v>
      </c>
      <c r="L6" s="101">
        <f t="shared" ref="L6:L11" si="0">E6-F6</f>
        <v>22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>
        <v>67</v>
      </c>
      <c r="F7" s="90">
        <v>67</v>
      </c>
      <c r="G7" s="90"/>
      <c r="H7" s="90">
        <v>66</v>
      </c>
      <c r="I7" s="90">
        <v>57</v>
      </c>
      <c r="J7" s="90">
        <v>1</v>
      </c>
      <c r="K7" s="91"/>
      <c r="L7" s="101">
        <f t="shared" si="0"/>
        <v>0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>
        <v>1</v>
      </c>
      <c r="F8" s="90"/>
      <c r="G8" s="90"/>
      <c r="H8" s="90">
        <v>1</v>
      </c>
      <c r="I8" s="90"/>
      <c r="J8" s="90"/>
      <c r="K8" s="91"/>
      <c r="L8" s="101">
        <f t="shared" si="0"/>
        <v>1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30</v>
      </c>
      <c r="F9" s="90">
        <v>30</v>
      </c>
      <c r="G9" s="90"/>
      <c r="H9" s="90">
        <v>4</v>
      </c>
      <c r="I9" s="90">
        <v>4</v>
      </c>
      <c r="J9" s="90">
        <v>26</v>
      </c>
      <c r="K9" s="91"/>
      <c r="L9" s="101">
        <f t="shared" si="0"/>
        <v>0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>
        <v>1</v>
      </c>
      <c r="F12" s="90">
        <v>1</v>
      </c>
      <c r="G12" s="90"/>
      <c r="H12" s="90"/>
      <c r="I12" s="90"/>
      <c r="J12" s="90">
        <v>1</v>
      </c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144</v>
      </c>
      <c r="F15" s="104">
        <f t="shared" si="2"/>
        <v>121</v>
      </c>
      <c r="G15" s="104">
        <f t="shared" si="2"/>
        <v>0</v>
      </c>
      <c r="H15" s="104">
        <f t="shared" si="2"/>
        <v>91</v>
      </c>
      <c r="I15" s="104">
        <f t="shared" si="2"/>
        <v>61</v>
      </c>
      <c r="J15" s="104">
        <f t="shared" si="2"/>
        <v>53</v>
      </c>
      <c r="K15" s="104">
        <f t="shared" si="2"/>
        <v>9</v>
      </c>
      <c r="L15" s="101">
        <f t="shared" si="1"/>
        <v>23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5</v>
      </c>
      <c r="F16" s="92">
        <v>5</v>
      </c>
      <c r="G16" s="92">
        <v>1</v>
      </c>
      <c r="H16" s="92">
        <v>5</v>
      </c>
      <c r="I16" s="92">
        <v>4</v>
      </c>
      <c r="J16" s="92"/>
      <c r="K16" s="91"/>
      <c r="L16" s="101">
        <f t="shared" si="1"/>
        <v>0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8</v>
      </c>
      <c r="F17" s="92">
        <v>4</v>
      </c>
      <c r="G17" s="92">
        <v>1</v>
      </c>
      <c r="H17" s="92">
        <v>7</v>
      </c>
      <c r="I17" s="92">
        <v>4</v>
      </c>
      <c r="J17" s="92">
        <v>1</v>
      </c>
      <c r="K17" s="91"/>
      <c r="L17" s="101">
        <f t="shared" si="1"/>
        <v>4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1"/>
        <v>0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9</v>
      </c>
      <c r="F24" s="91">
        <v>5</v>
      </c>
      <c r="G24" s="91">
        <v>1</v>
      </c>
      <c r="H24" s="91">
        <v>8</v>
      </c>
      <c r="I24" s="91">
        <v>4</v>
      </c>
      <c r="J24" s="91">
        <v>1</v>
      </c>
      <c r="K24" s="91"/>
      <c r="L24" s="101">
        <f t="shared" si="3"/>
        <v>4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24</v>
      </c>
      <c r="F25" s="91">
        <v>22</v>
      </c>
      <c r="G25" s="91"/>
      <c r="H25" s="91">
        <v>19</v>
      </c>
      <c r="I25" s="91">
        <v>18</v>
      </c>
      <c r="J25" s="91">
        <v>5</v>
      </c>
      <c r="K25" s="91"/>
      <c r="L25" s="101">
        <f t="shared" si="3"/>
        <v>2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>
        <v>1</v>
      </c>
      <c r="F26" s="91">
        <v>1</v>
      </c>
      <c r="G26" s="91"/>
      <c r="H26" s="91">
        <v>1</v>
      </c>
      <c r="I26" s="91"/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193</v>
      </c>
      <c r="F27" s="91">
        <v>181</v>
      </c>
      <c r="G27" s="91">
        <v>3</v>
      </c>
      <c r="H27" s="91">
        <v>166</v>
      </c>
      <c r="I27" s="91">
        <v>140</v>
      </c>
      <c r="J27" s="91">
        <v>27</v>
      </c>
      <c r="K27" s="91"/>
      <c r="L27" s="101">
        <f t="shared" si="3"/>
        <v>12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290</v>
      </c>
      <c r="F28" s="91">
        <v>143</v>
      </c>
      <c r="G28" s="91">
        <v>3</v>
      </c>
      <c r="H28" s="91">
        <v>179</v>
      </c>
      <c r="I28" s="91">
        <v>152</v>
      </c>
      <c r="J28" s="91">
        <v>111</v>
      </c>
      <c r="K28" s="91">
        <v>7</v>
      </c>
      <c r="L28" s="101">
        <f t="shared" si="3"/>
        <v>147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38</v>
      </c>
      <c r="F29" s="91">
        <v>33</v>
      </c>
      <c r="G29" s="91">
        <v>1</v>
      </c>
      <c r="H29" s="91">
        <v>37</v>
      </c>
      <c r="I29" s="91">
        <v>33</v>
      </c>
      <c r="J29" s="91">
        <v>1</v>
      </c>
      <c r="K29" s="91"/>
      <c r="L29" s="101">
        <f t="shared" si="3"/>
        <v>5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69</v>
      </c>
      <c r="F30" s="91">
        <v>33</v>
      </c>
      <c r="G30" s="91"/>
      <c r="H30" s="91">
        <v>63</v>
      </c>
      <c r="I30" s="91">
        <v>58</v>
      </c>
      <c r="J30" s="91">
        <v>6</v>
      </c>
      <c r="K30" s="91"/>
      <c r="L30" s="101">
        <f t="shared" si="3"/>
        <v>36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3"/>
        <v>0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3"/>
        <v>0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3</v>
      </c>
      <c r="F35" s="91">
        <v>3</v>
      </c>
      <c r="G35" s="91"/>
      <c r="H35" s="91">
        <v>3</v>
      </c>
      <c r="I35" s="91">
        <v>2</v>
      </c>
      <c r="J35" s="91"/>
      <c r="K35" s="91"/>
      <c r="L35" s="101">
        <f t="shared" ref="L35:L43" si="4">E35-F35</f>
        <v>0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24</v>
      </c>
      <c r="F36" s="91">
        <v>20</v>
      </c>
      <c r="G36" s="91"/>
      <c r="H36" s="91">
        <v>21</v>
      </c>
      <c r="I36" s="91">
        <v>12</v>
      </c>
      <c r="J36" s="91">
        <v>3</v>
      </c>
      <c r="K36" s="91"/>
      <c r="L36" s="101">
        <f t="shared" si="4"/>
        <v>4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>
        <v>1</v>
      </c>
      <c r="F38" s="91">
        <v>1</v>
      </c>
      <c r="G38" s="91"/>
      <c r="H38" s="91">
        <v>1</v>
      </c>
      <c r="I38" s="91">
        <v>1</v>
      </c>
      <c r="J38" s="91"/>
      <c r="K38" s="91"/>
      <c r="L38" s="101">
        <f t="shared" si="4"/>
        <v>0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470</v>
      </c>
      <c r="F40" s="91">
        <v>280</v>
      </c>
      <c r="G40" s="91">
        <v>5</v>
      </c>
      <c r="H40" s="91">
        <v>317</v>
      </c>
      <c r="I40" s="91">
        <v>243</v>
      </c>
      <c r="J40" s="91">
        <v>153</v>
      </c>
      <c r="K40" s="91">
        <v>7</v>
      </c>
      <c r="L40" s="101">
        <f t="shared" si="4"/>
        <v>190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227</v>
      </c>
      <c r="F41" s="91">
        <v>208</v>
      </c>
      <c r="G41" s="91"/>
      <c r="H41" s="91">
        <v>201</v>
      </c>
      <c r="I41" s="91" t="s">
        <v>172</v>
      </c>
      <c r="J41" s="91">
        <v>26</v>
      </c>
      <c r="K41" s="91"/>
      <c r="L41" s="101">
        <f t="shared" si="4"/>
        <v>19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2</v>
      </c>
      <c r="F42" s="91">
        <v>2</v>
      </c>
      <c r="G42" s="91"/>
      <c r="H42" s="91"/>
      <c r="I42" s="91" t="s">
        <v>172</v>
      </c>
      <c r="J42" s="91">
        <v>2</v>
      </c>
      <c r="K42" s="91"/>
      <c r="L42" s="101">
        <f t="shared" si="4"/>
        <v>0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>
        <v>2</v>
      </c>
      <c r="F43" s="91">
        <v>2</v>
      </c>
      <c r="G43" s="91"/>
      <c r="H43" s="91">
        <v>2</v>
      </c>
      <c r="I43" s="91">
        <v>2</v>
      </c>
      <c r="J43" s="91"/>
      <c r="K43" s="91"/>
      <c r="L43" s="101">
        <f t="shared" si="4"/>
        <v>0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>
        <v>3</v>
      </c>
      <c r="F44" s="91">
        <v>3</v>
      </c>
      <c r="G44" s="91"/>
      <c r="H44" s="91">
        <v>1</v>
      </c>
      <c r="I44" s="91"/>
      <c r="J44" s="91">
        <v>2</v>
      </c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232</v>
      </c>
      <c r="F45" s="91">
        <f t="shared" ref="F45:K45" si="5">F41+F43+F44</f>
        <v>213</v>
      </c>
      <c r="G45" s="91">
        <f t="shared" si="5"/>
        <v>0</v>
      </c>
      <c r="H45" s="91">
        <f t="shared" si="5"/>
        <v>204</v>
      </c>
      <c r="I45" s="91">
        <f>I43+I44</f>
        <v>2</v>
      </c>
      <c r="J45" s="91">
        <f t="shared" si="5"/>
        <v>28</v>
      </c>
      <c r="K45" s="91">
        <f t="shared" si="5"/>
        <v>0</v>
      </c>
      <c r="L45" s="101">
        <f>E45-F45</f>
        <v>19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855</v>
      </c>
      <c r="F46" s="91">
        <f t="shared" ref="F46:K46" si="6">F15+F24+F40+F45</f>
        <v>619</v>
      </c>
      <c r="G46" s="91">
        <f t="shared" si="6"/>
        <v>6</v>
      </c>
      <c r="H46" s="91">
        <f t="shared" si="6"/>
        <v>620</v>
      </c>
      <c r="I46" s="91">
        <f t="shared" si="6"/>
        <v>310</v>
      </c>
      <c r="J46" s="91">
        <f t="shared" si="6"/>
        <v>235</v>
      </c>
      <c r="K46" s="91">
        <f t="shared" si="6"/>
        <v>16</v>
      </c>
      <c r="L46" s="101">
        <f>E46-F46</f>
        <v>236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Саратський районний суд Одеської області, 
Початок періоду: 01.01.2020, Кінець періоду: 30.06.2020&amp;LA83FBED5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3</v>
      </c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>
        <v>2</v>
      </c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22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1</v>
      </c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>
        <v>4</v>
      </c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3</v>
      </c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>
        <v>7</v>
      </c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>
        <v>2</v>
      </c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/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/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/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9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/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>
        <v>2</v>
      </c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/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>
        <v>2</v>
      </c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/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49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/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/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/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/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1</v>
      </c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80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26</v>
      </c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/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>
        <v>26</v>
      </c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13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>
        <v>8</v>
      </c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/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6" firstPageNumber="3" orientation="portrait" useFirstPageNumber="1" r:id="rId1"/>
  <headerFooter>
    <oddFooter>&amp;R&amp;P&amp;C&amp;CФорма № 1-мзс, Підрозділ: Саратський районний суд Одеської області, 
Початок періоду: 01.01.2020, Кінець періоду: 30.06.2020&amp;LA83FBED5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20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14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4</v>
      </c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5</v>
      </c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>
        <v>1</v>
      </c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>
        <v>1</v>
      </c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2</v>
      </c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53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1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12</v>
      </c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/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6</v>
      </c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9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/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7</v>
      </c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/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80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304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166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6</v>
      </c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9933382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2253450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3</v>
      </c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9</v>
      </c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84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10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4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1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82</v>
      </c>
      <c r="F55" s="96">
        <v>7</v>
      </c>
      <c r="G55" s="96">
        <v>1</v>
      </c>
      <c r="H55" s="96"/>
      <c r="I55" s="96">
        <v>1</v>
      </c>
    </row>
    <row r="56" spans="1:9" ht="13.5" customHeight="1" x14ac:dyDescent="0.2">
      <c r="A56" s="273" t="s">
        <v>31</v>
      </c>
      <c r="B56" s="273"/>
      <c r="C56" s="273"/>
      <c r="D56" s="273"/>
      <c r="E56" s="96">
        <v>6</v>
      </c>
      <c r="F56" s="96">
        <v>2</v>
      </c>
      <c r="G56" s="96"/>
      <c r="H56" s="96"/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168</v>
      </c>
      <c r="F57" s="96">
        <v>144</v>
      </c>
      <c r="G57" s="96">
        <v>5</v>
      </c>
      <c r="H57" s="96"/>
      <c r="I57" s="96"/>
    </row>
    <row r="58" spans="1:9" ht="13.5" customHeight="1" x14ac:dyDescent="0.2">
      <c r="A58" s="193" t="s">
        <v>111</v>
      </c>
      <c r="B58" s="193"/>
      <c r="C58" s="193"/>
      <c r="D58" s="193"/>
      <c r="E58" s="96">
        <v>203</v>
      </c>
      <c r="F58" s="96">
        <v>1</v>
      </c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261</v>
      </c>
      <c r="G62" s="118">
        <v>1227231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115</v>
      </c>
      <c r="G63" s="119">
        <v>962452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146</v>
      </c>
      <c r="G64" s="119">
        <v>264779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103</v>
      </c>
      <c r="G65" s="120">
        <v>55491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4" firstPageNumber="4" orientation="portrait" useFirstPageNumber="1" r:id="rId1"/>
  <headerFooter alignWithMargins="0">
    <oddFooter>&amp;R&amp;P&amp;C&amp;CФорма № 1-мзс, Підрозділ: Саратський районний суд Одеської області, 
Початок періоду: 01.01.2020, Кінець періоду: 30.06.2020&amp;LA83FBED5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6.8085106382978724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16.981132075471699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4.5751633986928102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100.16155088852989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620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855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63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36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67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101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18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 t="s">
        <v>208</v>
      </c>
      <c r="D23" s="315"/>
    </row>
    <row r="24" spans="1:4" x14ac:dyDescent="0.2">
      <c r="A24" s="69" t="s">
        <v>103</v>
      </c>
      <c r="B24" s="88"/>
      <c r="C24" s="246" t="s">
        <v>208</v>
      </c>
      <c r="D24" s="246"/>
    </row>
    <row r="25" spans="1:4" x14ac:dyDescent="0.2">
      <c r="A25" s="68" t="s">
        <v>104</v>
      </c>
      <c r="B25" s="89"/>
      <c r="C25" s="246" t="s">
        <v>209</v>
      </c>
      <c r="D25" s="246"/>
    </row>
    <row r="26" spans="1:4" ht="15.75" customHeight="1" x14ac:dyDescent="0.2"/>
    <row r="27" spans="1:4" ht="12.75" customHeight="1" x14ac:dyDescent="0.2">
      <c r="C27" s="312" t="s">
        <v>210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Саратський районний суд Одеської області, 
Початок періоду: 01.01.2020, Кінець періоду: 30.06.2020&amp;LA83FBED5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2018-03-28T07:45:37Z</cp:lastPrinted>
  <dcterms:created xsi:type="dcterms:W3CDTF">2004-04-20T14:33:35Z</dcterms:created>
  <dcterms:modified xsi:type="dcterms:W3CDTF">2020-07-10T05:08:34Z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1-мзс_00513_2.2020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A83FBED5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