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D3\Звіти\Zvit_2020_4\"/>
    </mc:Choice>
  </mc:AlternateContent>
  <bookViews>
    <workbookView xWindow="32760" yWindow="32760" windowWidth="2304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3'!$A$1:$I$71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3" i="22" l="1"/>
  <c r="D5" i="22"/>
  <c r="D6" i="22"/>
  <c r="D7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J46" i="15"/>
  <c r="I45" i="15"/>
  <c r="I46" i="15"/>
  <c r="H45" i="15"/>
  <c r="H46" i="15"/>
  <c r="D9" i="22"/>
  <c r="G45" i="15"/>
  <c r="G46" i="15"/>
  <c r="F45" i="15"/>
  <c r="F46" i="15"/>
  <c r="D8" i="22"/>
  <c r="E45" i="15"/>
  <c r="L45" i="15"/>
  <c r="E46" i="15"/>
  <c r="L46" i="15"/>
  <c r="D10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<sst xmlns="http://schemas.openxmlformats.org/spreadsheetml/2006/main" count="290" uniqueCount="218">
  <si>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</si>
  <si>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</si>
  <si>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</si>
  <si>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</si>
  <si>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</si>
  <si>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</si>
  <si>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</si>
  <si>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</si>
  <si>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</si>
  <si>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</si>
  <si>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</si>
  <si>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</si>
  <si>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</si>
  <si>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</si>
  <si>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</si>
  <si>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</si>
  <si>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</si>
  <si>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</si>
  <si>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</si>
  <si>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</si>
  <si>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</si>
  <si>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</si>
  <si>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</si>
  <si>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</si>
  <si>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</si>
  <si>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</si>
  <si>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</si>
  <si>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</si>
  <si>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</si>
  <si>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</si>
  <si>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</si>
  <si>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</si>
  <si>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</si>
  <si>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</si>
  <si>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</si>
  <si>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</si>
  <si>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</si>
  <si>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</si>
  <si>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</si>
  <si>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</si>
  <si>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</si>
  <si>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</si>
  <si>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</si>
  <si>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</si>
  <si>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</si>
  <si>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</si>
  <si>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</si>
  <si>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</si>
  <si>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</si>
  <si>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</si>
  <si>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</si>
  <si>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</si>
  <si>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</si>
  <si>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</si>
  <si>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</si>
  <si>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</si>
  <si>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</si>
  <si>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</si>
  <si>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</si>
  <si>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</si>
  <si>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</si>
  <si>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</si>
  <si>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</si>
  <si>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</si>
  <si>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</si>
  <si>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</si>
  <si>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</si>
  <si>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</si>
  <si>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</si>
  <si>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</si>
  <si>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</si>
  <si>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</si>
  <si>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</si>
  <si>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</si>
  <si>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</si>
  <si>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</si>
  <si>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</si>
  <si>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</si>
  <si>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</si>
  <si>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</si>
  <si>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</si>
  <si>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</si>
  <si>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</si>
  <si>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</si>
  <si>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</si>
  <si>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</si>
  <si>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</si>
  <si>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</si>
  <si>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</si>
  <si>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</si>
  <si>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</si>
  <si>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</si>
  <si>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</si>
  <si>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</si>
  <si>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</si>
  <si>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</si>
  <si>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</si>
  <si>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</si>
  <si>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</si>
  <si>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</si>
  <si>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</si>
  <si>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</si>
  <si>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</si>
  <si>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</si>
  <si>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</si>
  <si>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</si>
  <si>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</si>
  <si>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</si>
  <si>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</si>
  <si>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</si>
  <si>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</si>
  <si>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</si>
  <si>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</si>
  <si>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</si>
  <si>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</si>
  <si>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</si>
  <si>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</si>
  <si>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</si>
  <si>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</si>
  <si>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</si>
  <si>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</si>
  <si>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</si>
  <si>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</si>
  <si>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</si>
  <si>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</si>
  <si>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</si>
  <si>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</si>
  <si>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</si>
  <si>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</si>
  <si>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</si>
  <si>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</si>
  <si>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</si>
  <si>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</si>
  <si>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</si>
  <si>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</si>
  <si>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</si>
  <si>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</si>
  <si>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</si>
  <si>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</si>
  <si>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</si>
  <si>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</si>
  <si>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</si>
  <si>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</si>
  <si>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</si>
  <si>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</si>
  <si>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</si>
  <si>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</si>
  <si>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</si>
  <si>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</si>
  <si>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</si>
  <si>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</si>
  <si>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</si>
  <si>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</si>
  <si>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</si>
  <si>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</si>
  <si>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</si>
  <si>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</si>
  <si>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</si>
  <si>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</si>
  <si>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</si>
  <si>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</si>
  <si>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</si>
  <si>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</si>
  <si>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</si>
  <si>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</si>
  <si>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</si>
  <si>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</si>
  <si>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</si>
  <si>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</si>
  <si>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</si>
  <si>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</si>
  <si>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</si>
  <si>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</si>
  <si>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</si>
  <si>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</si>
  <si>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</si>
  <si>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</si>
  <si>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</si>
  <si>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</si>
  <si>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</si>
  <si>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</si>
  <si>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</si>
  <si>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</si>
  <si>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</si>
  <si>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</si>
  <si>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</si>
  <si>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</si>
  <si>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</si>
  <si>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</si>
  <si>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</si>
  <si>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</si>
  <si>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</si>
  <si>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</si>
  <si>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</si>
  <si>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</si>
  <si>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</si>
  <si>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</si>
  <si>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</si>
  <si>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</si>
  <si>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</si>
  <si>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</si>
  <si>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</si>
  <si>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</si>
  <si>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</si>
  <si>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</si>
  <si>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</si>
  <si>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</si>
  <si>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</si>
  <si>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Саратський районний суд Одеської області</t>
  </si>
  <si>
    <t>68200.смт. Сарата.вул. Крістіана Вернера 105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</si>
  <si>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</si>
  <si>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</si>
  <si>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</si>
  <si>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</si>
  <si>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+38-067-29-81-332</t>
  </si>
  <si>
    <t>04848-2-12-91</t>
  </si>
  <si>
    <t>inbox@st.od.court.gov.ua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</si>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</sst>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="60" zoomScaleNormal="115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&amp;C&amp;L083B0FCE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40" zoomScaleNormal="100" zoomScaleSheetLayoutView="4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73</v>
      </c>
      <c r="F6" s="105">
        <v>52</v>
      </c>
      <c r="G6" s="105"/>
      <c r="H6" s="105">
        <v>42</v>
      </c>
      <c r="I6" s="105" t="s">
        <v>206</v>
      </c>
      <c r="J6" s="105">
        <v>31</v>
      </c>
      <c r="K6" s="84">
        <v>9</v>
      </c>
      <c r="L6" s="91">
        <f t="shared" ref="L6:L46" si="0">E6-F6</f>
        <v>21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124</v>
      </c>
      <c r="F7" s="105">
        <v>124</v>
      </c>
      <c r="G7" s="105"/>
      <c r="H7" s="105">
        <v>124</v>
      </c>
      <c r="I7" s="105">
        <v>107</v>
      </c>
      <c r="J7" s="105"/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2</v>
      </c>
      <c r="F8" s="105">
        <v>1</v>
      </c>
      <c r="G8" s="105"/>
      <c r="H8" s="105">
        <v>2</v>
      </c>
      <c r="I8" s="105"/>
      <c r="J8" s="105"/>
      <c r="K8" s="84"/>
      <c r="L8" s="91">
        <f t="shared" si="0"/>
        <v>1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52</v>
      </c>
      <c r="F9" s="105">
        <v>52</v>
      </c>
      <c r="G9" s="105"/>
      <c r="H9" s="85">
        <v>51</v>
      </c>
      <c r="I9" s="105">
        <v>45</v>
      </c>
      <c r="J9" s="105">
        <v>1</v>
      </c>
      <c r="K9" s="84"/>
      <c r="L9" s="91">
        <f t="shared" si="0"/>
        <v>0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251</v>
      </c>
      <c r="F16" s="86">
        <f t="shared" si="1"/>
        <v>229</v>
      </c>
      <c r="G16" s="86">
        <f t="shared" si="1"/>
        <v>0</v>
      </c>
      <c r="H16" s="86">
        <f t="shared" si="1"/>
        <v>219</v>
      </c>
      <c r="I16" s="86">
        <f t="shared" si="1"/>
        <v>152</v>
      </c>
      <c r="J16" s="86">
        <f t="shared" si="1"/>
        <v>32</v>
      </c>
      <c r="K16" s="86">
        <f t="shared" si="1"/>
        <v>9</v>
      </c>
      <c r="L16" s="91">
        <f t="shared" si="0"/>
        <v>22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13</v>
      </c>
      <c r="F17" s="84">
        <v>13</v>
      </c>
      <c r="G17" s="84">
        <v>2</v>
      </c>
      <c r="H17" s="84">
        <v>13</v>
      </c>
      <c r="I17" s="84">
        <v>8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12</v>
      </c>
      <c r="F18" s="84">
        <v>8</v>
      </c>
      <c r="G18" s="84">
        <v>1</v>
      </c>
      <c r="H18" s="84">
        <v>10</v>
      </c>
      <c r="I18" s="84">
        <v>6</v>
      </c>
      <c r="J18" s="84">
        <v>2</v>
      </c>
      <c r="K18" s="84"/>
      <c r="L18" s="91">
        <f t="shared" si="0"/>
        <v>4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17</v>
      </c>
      <c r="F25" s="94">
        <v>13</v>
      </c>
      <c r="G25" s="94">
        <v>2</v>
      </c>
      <c r="H25" s="94">
        <v>15</v>
      </c>
      <c r="I25" s="94">
        <v>6</v>
      </c>
      <c r="J25" s="94">
        <v>2</v>
      </c>
      <c r="K25" s="94"/>
      <c r="L25" s="91">
        <f t="shared" si="0"/>
        <v>4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94</v>
      </c>
      <c r="F26" s="84">
        <v>92</v>
      </c>
      <c r="G26" s="84"/>
      <c r="H26" s="84">
        <v>85</v>
      </c>
      <c r="I26" s="84">
        <v>71</v>
      </c>
      <c r="J26" s="84">
        <v>9</v>
      </c>
      <c r="K26" s="84"/>
      <c r="L26" s="91">
        <f t="shared" si="0"/>
        <v>2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417</v>
      </c>
      <c r="F28" s="84">
        <v>405</v>
      </c>
      <c r="G28" s="84">
        <v>3</v>
      </c>
      <c r="H28" s="84">
        <v>406</v>
      </c>
      <c r="I28" s="84">
        <v>332</v>
      </c>
      <c r="J28" s="84">
        <v>11</v>
      </c>
      <c r="K28" s="84"/>
      <c r="L28" s="91">
        <f t="shared" si="0"/>
        <v>12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481</v>
      </c>
      <c r="F29" s="84">
        <v>334</v>
      </c>
      <c r="G29" s="84">
        <v>3</v>
      </c>
      <c r="H29" s="84">
        <v>340</v>
      </c>
      <c r="I29" s="84">
        <v>275</v>
      </c>
      <c r="J29" s="84">
        <v>141</v>
      </c>
      <c r="K29" s="84">
        <v>4</v>
      </c>
      <c r="L29" s="91">
        <f t="shared" si="0"/>
        <v>147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89</v>
      </c>
      <c r="F30" s="84">
        <v>84</v>
      </c>
      <c r="G30" s="84">
        <v>1</v>
      </c>
      <c r="H30" s="84">
        <v>87</v>
      </c>
      <c r="I30" s="84">
        <v>74</v>
      </c>
      <c r="J30" s="84">
        <v>2</v>
      </c>
      <c r="K30" s="84"/>
      <c r="L30" s="91">
        <f t="shared" si="0"/>
        <v>5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110</v>
      </c>
      <c r="F31" s="84">
        <v>74</v>
      </c>
      <c r="G31" s="84"/>
      <c r="H31" s="84">
        <v>97</v>
      </c>
      <c r="I31" s="84">
        <v>90</v>
      </c>
      <c r="J31" s="84">
        <v>13</v>
      </c>
      <c r="K31" s="84"/>
      <c r="L31" s="91">
        <f t="shared" si="0"/>
        <v>36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2</v>
      </c>
      <c r="F32" s="84">
        <v>2</v>
      </c>
      <c r="G32" s="84"/>
      <c r="H32" s="84">
        <v>1</v>
      </c>
      <c r="I32" s="84"/>
      <c r="J32" s="84">
        <v>1</v>
      </c>
      <c r="K32" s="84"/>
      <c r="L32" s="91">
        <f t="shared" si="0"/>
        <v>0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3</v>
      </c>
      <c r="F36" s="84">
        <v>3</v>
      </c>
      <c r="G36" s="84"/>
      <c r="H36" s="84">
        <v>3</v>
      </c>
      <c r="I36" s="84">
        <v>2</v>
      </c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53</v>
      </c>
      <c r="F37" s="84">
        <v>49</v>
      </c>
      <c r="G37" s="84"/>
      <c r="H37" s="84">
        <v>49</v>
      </c>
      <c r="I37" s="84">
        <v>31</v>
      </c>
      <c r="J37" s="84">
        <v>4</v>
      </c>
      <c r="K37" s="84"/>
      <c r="L37" s="91">
        <f t="shared" si="0"/>
        <v>4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845</v>
      </c>
      <c r="F40" s="94">
        <v>655</v>
      </c>
      <c r="G40" s="94">
        <v>5</v>
      </c>
      <c r="H40" s="94">
        <v>664</v>
      </c>
      <c r="I40" s="94">
        <v>470</v>
      </c>
      <c r="J40" s="94">
        <v>181</v>
      </c>
      <c r="K40" s="94">
        <v>4</v>
      </c>
      <c r="L40" s="91">
        <f t="shared" si="0"/>
        <v>190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479</v>
      </c>
      <c r="F41" s="84">
        <v>460</v>
      </c>
      <c r="G41" s="84"/>
      <c r="H41" s="84">
        <v>463</v>
      </c>
      <c r="I41" s="84" t="s">
        <v>206</v>
      </c>
      <c r="J41" s="84">
        <v>16</v>
      </c>
      <c r="K41" s="84"/>
      <c r="L41" s="91">
        <f t="shared" si="0"/>
        <v>19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487</v>
      </c>
      <c r="F45" s="84">
        <f>F41+F43+F44</f>
        <v>468</v>
      </c>
      <c r="G45" s="84">
        <f>G41+G43+G44</f>
        <v>0</v>
      </c>
      <c r="H45" s="84">
        <f>H41+H43+H44</f>
        <v>471</v>
      </c>
      <c r="I45" s="84">
        <f>I43+I44</f>
        <v>4</v>
      </c>
      <c r="J45" s="84">
        <f>J41+J43+J44</f>
        <v>16</v>
      </c>
      <c r="K45" s="84">
        <f>K41+K43+K44</f>
        <v>0</v>
      </c>
      <c r="L45" s="91">
        <f t="shared" si="0"/>
        <v>19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1600</v>
      </c>
      <c r="F46" s="84">
        <f t="shared" si="2"/>
        <v>1365</v>
      </c>
      <c r="G46" s="84">
        <f t="shared" si="2"/>
        <v>7</v>
      </c>
      <c r="H46" s="84">
        <f t="shared" si="2"/>
        <v>1369</v>
      </c>
      <c r="I46" s="84">
        <f t="shared" si="2"/>
        <v>632</v>
      </c>
      <c r="J46" s="84">
        <f t="shared" si="2"/>
        <v>231</v>
      </c>
      <c r="K46" s="84">
        <f t="shared" si="2"/>
        <v>13</v>
      </c>
      <c r="L46" s="91">
        <f t="shared" si="0"/>
        <v>235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&amp;R2&amp;C&amp;R2&amp;L083B0FCE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view="pageBreakPreview" zoomScale="40" zoomScaleNormal="100" zoomScaleSheetLayoutView="40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3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2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28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8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5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6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3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27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5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3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4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134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8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80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38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12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26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13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&amp;R3&amp;C&amp;R3&amp;L083B0FCE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view="pageBreakPreview" topLeftCell="A20" zoomScale="40" zoomScaleNormal="100" zoomScaleSheetLayoutView="40" workbookViewId="0">
      <selection activeCell="H48" sqref="H48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42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31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8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4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93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7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18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9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16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9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142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160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158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504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341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6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13716797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3466303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4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18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152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20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1051</v>
      </c>
      <c r="F57" s="115">
        <f>F58+F61+F62+F63</f>
        <v>297</v>
      </c>
      <c r="G57" s="115">
        <f>G58+G61+G62+G63</f>
        <v>18</v>
      </c>
      <c r="H57" s="115">
        <f>H58+H61+H62+H63</f>
        <v>2</v>
      </c>
      <c r="I57" s="115">
        <f>I58+I61+I62+I63</f>
        <v>1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185</v>
      </c>
      <c r="F58" s="94">
        <v>30</v>
      </c>
      <c r="G58" s="94">
        <v>3</v>
      </c>
      <c r="H58" s="94"/>
      <c r="I58" s="94">
        <v>1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23</v>
      </c>
      <c r="F59" s="86">
        <v>15</v>
      </c>
      <c r="G59" s="86">
        <v>3</v>
      </c>
      <c r="H59" s="86"/>
      <c r="I59" s="86">
        <v>1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123</v>
      </c>
      <c r="F60" s="86">
        <v>1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10</v>
      </c>
      <c r="F61" s="84">
        <v>5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390</v>
      </c>
      <c r="F62" s="84">
        <v>258</v>
      </c>
      <c r="G62" s="84">
        <v>14</v>
      </c>
      <c r="H62" s="84">
        <v>2</v>
      </c>
      <c r="I62" s="84"/>
    </row>
    <row r="63" spans="1:9" ht="13.5" customHeight="1" x14ac:dyDescent="0.2">
      <c r="A63" s="195" t="s">
        <v>108</v>
      </c>
      <c r="B63" s="195"/>
      <c r="C63" s="195"/>
      <c r="D63" s="195"/>
      <c r="E63" s="84">
        <v>466</v>
      </c>
      <c r="F63" s="84">
        <v>4</v>
      </c>
      <c r="G63" s="84">
        <v>1</v>
      </c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692</v>
      </c>
      <c r="G67" s="108">
        <v>7050724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387</v>
      </c>
      <c r="G68" s="88">
        <v>6399028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305</v>
      </c>
      <c r="G69" s="88">
        <v>651696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287</v>
      </c>
      <c r="G70" s="108">
        <v>166188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1" firstPageNumber="11" orientation="portrait" useFirstPageNumber="1" r:id="rId1"/>
  <headerFooter alignWithMargins="0">
    <oddFooter>&amp;R4&amp;C&amp;R4&amp;L083B0FCE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5.6277056277056277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28.125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2.2099447513812156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100.29304029304029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684.5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800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62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42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144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3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68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96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22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&amp;R5&amp;C&amp;R5&amp;L083B0FCE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2021-02-01T10:09:05Z</cp:lastPrinted>
  <dcterms:created xsi:type="dcterms:W3CDTF">2004-04-20T14:33:35Z</dcterms:created>
  <dcterms:modified xsi:type="dcterms:W3CDTF">2021-02-01T10:09:33Z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083B0FCE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