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1\наливайка\Звіти за 2019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H55" i="3"/>
  <c r="K55" i="3"/>
  <c r="G55" i="3"/>
  <c r="C55" i="3"/>
  <c r="L55" i="3"/>
  <c r="D55" i="3"/>
  <c r="J55" i="3"/>
  <c r="F55" i="3"/>
  <c r="I55" i="3"/>
  <c r="E55" i="3"/>
</calcChain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<sst xmlns="http://schemas.openxmlformats.org/spreadsheetml/2006/main" count="152" uniqueCount="126">
  <si>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</si>
  <si>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</si>
  <si>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</si>
  <si>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</si>
  <si>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</si>
  <si>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</si>
  <si>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</si>
  <si>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</si>
  <si>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</si>
  <si>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</si>
  <si>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</si>
  <si>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</si>
  <si>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</si>
  <si>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</si>
  <si>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</si>
  <si>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</si>
  <si>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</si>
  <si>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</si>
  <si>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</si>
  <si>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</si>
  <si>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</si>
  <si>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</si>
  <si>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</si>
  <si>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</si>
  <si>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</si>
  <si>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</si>
  <si>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</si>
  <si>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</si>
  <si>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</si>
  <si>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</si>
  <si>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</si>
  <si>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</si>
  <si>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</si>
  <si>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</si>
  <si>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</si>
  <si>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</si>
  <si>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</si>
  <si>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</si>
  <si>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</si>
  <si>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</si>
  <si>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</si>
  <si>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</si>
  <si>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</si>
  <si>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</si>
  <si>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</si>
  <si>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</si>
  <si>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</si>
  <si>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</si>
  <si>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</si>
  <si>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</si>
  <si>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</si>
  <si>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</si>
  <si>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</si>
  <si>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</si>
  <si>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</si>
  <si>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</si>
  <si>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</si>
  <si>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</si>
  <si>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</si>
  <si>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</si>
  <si>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</si>
  <si>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</si>
  <si>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</si>
  <si>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</si>
  <si>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</si>
  <si>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</si>
  <si>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</si>
  <si>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</si>
  <si>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</si>
  <si>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</si>
  <si>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</si>
  <si>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</si>
  <si>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</si>
  <si>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</si>
  <si>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</si>
  <si>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</si>
  <si>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</si>
  <si>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</si>
  <si>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</si>
  <si>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</si>
  <si>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</si>
  <si>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</si>
  <si>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</si>
  <si>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</si>
  <si>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</si>
  <si>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</si>
  <si>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</si>
  <si>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</si>
  <si>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</si>
  <si>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</si>
  <si>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</si>
  <si>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</si>
  <si>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</si>
  <si>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</si>
  <si>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</si>
  <si>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</si>
  <si>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</si>
  <si>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</si>
  <si>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</si>
  <si>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</si>
  <si>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</si>
  <si>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</si>
  <si>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</si>
  <si>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</si>
  <si>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</si>
  <si>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</si>
  <si>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</si>
  <si>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</si>
  <si>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</si>
  <si>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</si>
  <si>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</si>
  <si>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</si>
  <si>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</si>
  <si>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</si>
  <si>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</si>
  <si>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</si>
  <si>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</si>
  <si>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</si>
  <si>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</si>
  <si>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</si>
  <si>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</si>
  <si>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</si>
  <si>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М.М. Ляшенко</t>
  </si>
  <si>
    <t>04848-2-12-91</t>
  </si>
  <si>
    <t>inbox@st.od.court.gov.ua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</si>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</sst>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ColWidth="9.1796875" defaultRowHeight="12.5" x14ac:dyDescent="0.25"/>
  <cols>
    <col min="1" max="1" width="1.1796875" style="1" customWidth="1"/>
    <col min="2" max="2" width="15.453125" style="1" customWidth="1"/>
    <col min="3" max="3" width="7.54296875" style="1" customWidth="1"/>
    <col min="4" max="4" width="17.453125" style="1" customWidth="1"/>
    <col min="5" max="5" width="15.453125" style="1" customWidth="1"/>
    <col min="6" max="6" width="18.26953125" style="1" customWidth="1"/>
    <col min="7" max="7" width="9.81640625" style="1" customWidth="1"/>
    <col min="8" max="8" width="17.7265625" style="1" customWidth="1"/>
    <col min="9" max="16384" width="9.1796875" style="1"/>
  </cols>
  <sheetData>
    <row r="1" spans="1:8" ht="13" customHeight="1" x14ac:dyDescent="0.3">
      <c r="E1" s="2" t="s">
        <v>21</v>
      </c>
    </row>
    <row r="3" spans="1:8" ht="35.25" customHeight="1" x14ac:dyDescent="0.25">
      <c r="B3" s="125" t="s">
        <v>39</v>
      </c>
      <c r="C3" s="125"/>
      <c r="D3" s="125"/>
      <c r="E3" s="125"/>
      <c r="F3" s="125"/>
      <c r="G3" s="125"/>
      <c r="H3" s="125"/>
    </row>
    <row r="4" spans="1:8" ht="19" customHeight="1" x14ac:dyDescent="0.35">
      <c r="B4" s="126"/>
      <c r="C4" s="126"/>
      <c r="D4" s="126"/>
      <c r="E4" s="126"/>
      <c r="F4" s="126"/>
      <c r="G4" s="126"/>
      <c r="H4" s="126"/>
    </row>
    <row r="5" spans="1:8" ht="19" customHeight="1" x14ac:dyDescent="0.35">
      <c r="B5" s="3"/>
      <c r="C5" s="3"/>
      <c r="D5" s="131" t="s">
        <v>116</v>
      </c>
      <c r="E5" s="131"/>
      <c r="F5" s="131"/>
      <c r="G5" s="3"/>
      <c r="H5" s="3"/>
    </row>
    <row r="6" spans="1:8" x14ac:dyDescent="0.25">
      <c r="E6" s="4" t="s">
        <v>22</v>
      </c>
    </row>
    <row r="7" spans="1:8" ht="13" customHeight="1" x14ac:dyDescent="0.25">
      <c r="E7" s="5"/>
      <c r="F7" s="6"/>
      <c r="G7" s="6"/>
      <c r="H7" s="6"/>
    </row>
    <row r="8" spans="1:8" ht="13" customHeight="1" x14ac:dyDescent="0.25">
      <c r="E8" s="5"/>
      <c r="F8" s="6"/>
      <c r="G8" s="6"/>
      <c r="H8" s="6"/>
    </row>
    <row r="9" spans="1:8" ht="13" customHeight="1" x14ac:dyDescent="0.25">
      <c r="B9" s="7"/>
      <c r="C9" s="7"/>
      <c r="D9" s="7"/>
      <c r="E9" s="7"/>
    </row>
    <row r="10" spans="1:8" ht="13" customHeight="1" x14ac:dyDescent="0.3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3" customHeight="1" x14ac:dyDescent="0.3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3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3">
      <c r="A13" s="8"/>
      <c r="B13" s="13"/>
      <c r="C13" s="14"/>
      <c r="D13" s="15"/>
      <c r="E13" s="16"/>
      <c r="G13" s="17" t="s">
        <v>26</v>
      </c>
    </row>
    <row r="14" spans="1:8" ht="12.75" customHeight="1" x14ac:dyDescent="0.3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3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3" customHeight="1" x14ac:dyDescent="0.25">
      <c r="A18" s="8"/>
      <c r="B18" s="107"/>
      <c r="C18" s="108"/>
      <c r="D18" s="109"/>
      <c r="E18" s="110"/>
      <c r="F18" s="132"/>
      <c r="G18" s="133"/>
      <c r="H18" s="133"/>
    </row>
    <row r="19" spans="1:8" ht="13" customHeight="1" x14ac:dyDescent="0.3">
      <c r="A19" s="8"/>
      <c r="B19" s="35"/>
      <c r="C19" s="36"/>
      <c r="D19" s="37"/>
      <c r="E19" s="31"/>
      <c r="F19" s="6"/>
      <c r="G19" s="17"/>
    </row>
    <row r="20" spans="1:8" ht="12.75" customHeight="1" x14ac:dyDescent="0.3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3">
      <c r="A21" s="8"/>
      <c r="B21" s="107"/>
      <c r="C21" s="108"/>
      <c r="D21" s="109"/>
      <c r="E21" s="110"/>
      <c r="F21" s="130"/>
      <c r="G21" s="130"/>
      <c r="H21" s="130"/>
    </row>
    <row r="22" spans="1:8" ht="13" customHeight="1" x14ac:dyDescent="0.3">
      <c r="A22" s="8"/>
      <c r="B22" s="10"/>
      <c r="C22" s="6"/>
      <c r="D22" s="8"/>
      <c r="E22" s="18"/>
      <c r="F22" s="23"/>
      <c r="G22" s="23"/>
      <c r="H22" s="23"/>
    </row>
    <row r="23" spans="1:8" ht="13" customHeight="1" x14ac:dyDescent="0.3">
      <c r="A23" s="8"/>
      <c r="B23" s="107" t="s">
        <v>28</v>
      </c>
      <c r="C23" s="108"/>
      <c r="D23" s="109"/>
      <c r="E23" s="16"/>
      <c r="F23" s="6"/>
      <c r="G23" s="17"/>
    </row>
    <row r="24" spans="1:8" ht="13" customHeight="1" x14ac:dyDescent="0.25">
      <c r="A24" s="8"/>
      <c r="B24" s="107" t="s">
        <v>49</v>
      </c>
      <c r="C24" s="108"/>
      <c r="D24" s="109"/>
      <c r="E24" s="16"/>
      <c r="F24" s="6"/>
    </row>
    <row r="25" spans="1:8" ht="13" customHeight="1" x14ac:dyDescent="0.25">
      <c r="B25" s="107" t="s">
        <v>29</v>
      </c>
      <c r="C25" s="108"/>
      <c r="D25" s="109"/>
      <c r="E25" s="16" t="s">
        <v>45</v>
      </c>
    </row>
    <row r="26" spans="1:8" ht="13" customHeight="1" x14ac:dyDescent="0.25">
      <c r="B26" s="122" t="s">
        <v>30</v>
      </c>
      <c r="C26" s="123"/>
      <c r="D26" s="124"/>
      <c r="E26" s="18" t="s">
        <v>31</v>
      </c>
    </row>
    <row r="27" spans="1:8" ht="13" customHeight="1" x14ac:dyDescent="0.25">
      <c r="B27" s="19"/>
      <c r="C27" s="20"/>
      <c r="D27" s="37"/>
      <c r="E27" s="11"/>
    </row>
    <row r="28" spans="1:8" ht="13" customHeight="1" x14ac:dyDescent="0.25">
      <c r="B28" s="107" t="s">
        <v>32</v>
      </c>
      <c r="C28" s="108"/>
      <c r="D28" s="109"/>
      <c r="E28" s="21" t="s">
        <v>46</v>
      </c>
    </row>
    <row r="29" spans="1:8" ht="13" customHeight="1" x14ac:dyDescent="0.25">
      <c r="B29" s="111"/>
      <c r="C29" s="112"/>
      <c r="D29" s="113"/>
      <c r="E29" s="32" t="s">
        <v>33</v>
      </c>
    </row>
    <row r="30" spans="1:8" ht="13" customHeight="1" x14ac:dyDescent="0.25">
      <c r="B30" s="6"/>
      <c r="C30" s="6"/>
      <c r="D30" s="6"/>
      <c r="E30" s="6"/>
    </row>
    <row r="31" spans="1:8" ht="13" customHeight="1" x14ac:dyDescent="0.25">
      <c r="B31" s="6"/>
      <c r="C31" s="6"/>
      <c r="D31" s="6"/>
      <c r="E31" s="6"/>
    </row>
    <row r="32" spans="1:8" ht="13" customHeight="1" x14ac:dyDescent="0.25">
      <c r="B32" s="6"/>
      <c r="C32" s="6"/>
      <c r="D32" s="6"/>
      <c r="E32" s="6"/>
    </row>
    <row r="34" spans="1:9" ht="13" customHeight="1" x14ac:dyDescent="0.25">
      <c r="B34" s="7"/>
      <c r="C34" s="7"/>
      <c r="D34" s="7"/>
      <c r="E34" s="7"/>
      <c r="F34" s="7"/>
      <c r="G34" s="7"/>
      <c r="H34" s="7"/>
    </row>
    <row r="35" spans="1:9" ht="13" customHeight="1" x14ac:dyDescent="0.3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3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3" customHeight="1" x14ac:dyDescent="0.3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3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3" customHeight="1" x14ac:dyDescent="0.3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3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3" customHeight="1" x14ac:dyDescent="0.25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5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3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3" customHeight="1" x14ac:dyDescent="0.25">
      <c r="A44" s="8"/>
      <c r="B44" s="101">
        <v>107</v>
      </c>
      <c r="C44" s="102"/>
      <c r="D44" s="102"/>
      <c r="E44" s="102"/>
      <c r="F44" s="102"/>
      <c r="G44" s="102"/>
      <c r="H44" s="103"/>
      <c r="I44" s="6"/>
    </row>
    <row r="45" spans="1:9" ht="13" customHeight="1" x14ac:dyDescent="0.25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3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3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&amp;C&amp;LB31B646D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ColWidth="9.1796875" defaultRowHeight="11.5" x14ac:dyDescent="0.25"/>
  <cols>
    <col min="1" max="1" width="3.81640625" style="47" customWidth="1"/>
    <col min="2" max="2" width="70.453125" style="45" customWidth="1"/>
    <col min="3" max="3" width="16" style="45" customWidth="1"/>
    <col min="4" max="4" width="20.1796875" style="52" customWidth="1"/>
    <col min="5" max="5" width="16.7265625" style="52" customWidth="1"/>
    <col min="6" max="6" width="19.54296875" style="52" customWidth="1"/>
    <col min="7" max="7" width="13.81640625" style="45" customWidth="1"/>
    <col min="8" max="8" width="15.81640625" style="45" customWidth="1"/>
    <col min="9" max="9" width="14.7265625" style="45" customWidth="1"/>
    <col min="10" max="10" width="16.54296875" style="45" customWidth="1"/>
    <col min="11" max="11" width="14.1796875" style="45" customWidth="1"/>
    <col min="12" max="12" width="18.7265625" style="45" customWidth="1"/>
    <col min="13" max="16384" width="9.1796875" style="45"/>
  </cols>
  <sheetData>
    <row r="1" spans="1:12" ht="21.75" customHeight="1" x14ac:dyDescent="0.35">
      <c r="A1" s="44"/>
      <c r="B1" s="136" t="s">
        <v>20</v>
      </c>
      <c r="C1" s="136"/>
      <c r="D1" s="50"/>
      <c r="E1" s="50"/>
      <c r="F1" s="50"/>
    </row>
    <row r="2" spans="1:12" ht="61.5" customHeight="1" x14ac:dyDescent="0.25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5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5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5">
      <c r="A6" s="87">
        <v>1</v>
      </c>
      <c r="B6" s="89" t="s">
        <v>105</v>
      </c>
      <c r="C6" s="96">
        <f t="shared" ref="C6:L6" si="0">SUM(C7,C10,C13,C14,C15,C20,C23,C24,C18,C19)</f>
        <v>747</v>
      </c>
      <c r="D6" s="96">
        <f t="shared" si="0"/>
        <v>780631.2000000003</v>
      </c>
      <c r="E6" s="96">
        <f t="shared" si="0"/>
        <v>635</v>
      </c>
      <c r="F6" s="96">
        <f t="shared" si="0"/>
        <v>721782.39000000025</v>
      </c>
      <c r="G6" s="96">
        <f t="shared" si="0"/>
        <v>13</v>
      </c>
      <c r="H6" s="96">
        <f t="shared" si="0"/>
        <v>10166.39</v>
      </c>
      <c r="I6" s="96">
        <f t="shared" si="0"/>
        <v>59</v>
      </c>
      <c r="J6" s="96">
        <f t="shared" si="0"/>
        <v>37676.6</v>
      </c>
      <c r="K6" s="96">
        <f t="shared" si="0"/>
        <v>109</v>
      </c>
      <c r="L6" s="96">
        <f t="shared" si="0"/>
        <v>79787.110000000015</v>
      </c>
    </row>
    <row r="7" spans="1:12" ht="16.5" customHeight="1" x14ac:dyDescent="0.25">
      <c r="A7" s="87">
        <v>2</v>
      </c>
      <c r="B7" s="90" t="s">
        <v>75</v>
      </c>
      <c r="C7" s="97">
        <v>400</v>
      </c>
      <c r="D7" s="97">
        <v>596251</v>
      </c>
      <c r="E7" s="97">
        <v>330</v>
      </c>
      <c r="F7" s="97">
        <v>548286.59</v>
      </c>
      <c r="G7" s="97">
        <v>6</v>
      </c>
      <c r="H7" s="97">
        <v>7379.59</v>
      </c>
      <c r="I7" s="97">
        <v>46</v>
      </c>
      <c r="J7" s="97">
        <v>34393.599999999999</v>
      </c>
      <c r="K7" s="97">
        <v>67</v>
      </c>
      <c r="L7" s="97">
        <v>64810.11</v>
      </c>
    </row>
    <row r="8" spans="1:12" ht="16.5" customHeight="1" x14ac:dyDescent="0.25">
      <c r="A8" s="87">
        <v>3</v>
      </c>
      <c r="B8" s="91" t="s">
        <v>76</v>
      </c>
      <c r="C8" s="97">
        <v>218</v>
      </c>
      <c r="D8" s="97">
        <v>399950.6</v>
      </c>
      <c r="E8" s="97">
        <v>215</v>
      </c>
      <c r="F8" s="97">
        <v>395352.9</v>
      </c>
      <c r="G8" s="97">
        <v>2</v>
      </c>
      <c r="H8" s="97">
        <v>3362</v>
      </c>
      <c r="I8" s="97">
        <v>1</v>
      </c>
      <c r="J8" s="97">
        <v>1280</v>
      </c>
      <c r="K8" s="97">
        <v>3</v>
      </c>
      <c r="L8" s="97">
        <v>5286</v>
      </c>
    </row>
    <row r="9" spans="1:12" ht="16.5" customHeight="1" x14ac:dyDescent="0.25">
      <c r="A9" s="87">
        <v>4</v>
      </c>
      <c r="B9" s="91" t="s">
        <v>77</v>
      </c>
      <c r="C9" s="97">
        <v>182</v>
      </c>
      <c r="D9" s="97">
        <v>196300.4</v>
      </c>
      <c r="E9" s="97">
        <v>115</v>
      </c>
      <c r="F9" s="97">
        <v>152933.69</v>
      </c>
      <c r="G9" s="97">
        <v>4</v>
      </c>
      <c r="H9" s="97">
        <v>4017.59</v>
      </c>
      <c r="I9" s="97">
        <v>45</v>
      </c>
      <c r="J9" s="97">
        <v>33113.599999999999</v>
      </c>
      <c r="K9" s="97">
        <v>64</v>
      </c>
      <c r="L9" s="97">
        <v>59524.11</v>
      </c>
    </row>
    <row r="10" spans="1:12" ht="19.5" customHeight="1" x14ac:dyDescent="0.25">
      <c r="A10" s="87">
        <v>5</v>
      </c>
      <c r="B10" s="90" t="s">
        <v>78</v>
      </c>
      <c r="C10" s="97">
        <v>79</v>
      </c>
      <c r="D10" s="97">
        <v>57886.800000000097</v>
      </c>
      <c r="E10" s="97">
        <v>72</v>
      </c>
      <c r="F10" s="97">
        <v>53658.000000000102</v>
      </c>
      <c r="G10" s="97"/>
      <c r="H10" s="97"/>
      <c r="I10" s="97">
        <v>2</v>
      </c>
      <c r="J10" s="97">
        <v>1344.8</v>
      </c>
      <c r="K10" s="97">
        <v>7</v>
      </c>
      <c r="L10" s="97">
        <v>4933.6000000000004</v>
      </c>
    </row>
    <row r="11" spans="1:12" ht="19.5" customHeight="1" x14ac:dyDescent="0.25">
      <c r="A11" s="87">
        <v>6</v>
      </c>
      <c r="B11" s="91" t="s">
        <v>79</v>
      </c>
      <c r="C11" s="97">
        <v>1</v>
      </c>
      <c r="D11" s="97">
        <v>1762</v>
      </c>
      <c r="E11" s="97">
        <v>1</v>
      </c>
      <c r="F11" s="97">
        <v>1762</v>
      </c>
      <c r="G11" s="97"/>
      <c r="H11" s="97"/>
      <c r="I11" s="97"/>
      <c r="J11" s="97"/>
      <c r="K11" s="97"/>
      <c r="L11" s="97"/>
    </row>
    <row r="12" spans="1:12" ht="19.5" customHeight="1" x14ac:dyDescent="0.25">
      <c r="A12" s="87">
        <v>7</v>
      </c>
      <c r="B12" s="91" t="s">
        <v>80</v>
      </c>
      <c r="C12" s="97">
        <v>78</v>
      </c>
      <c r="D12" s="97">
        <v>56124.800000000097</v>
      </c>
      <c r="E12" s="97">
        <v>71</v>
      </c>
      <c r="F12" s="97">
        <v>51896.000000000102</v>
      </c>
      <c r="G12" s="97"/>
      <c r="H12" s="97"/>
      <c r="I12" s="97">
        <v>2</v>
      </c>
      <c r="J12" s="97">
        <v>1344.8</v>
      </c>
      <c r="K12" s="97">
        <v>7</v>
      </c>
      <c r="L12" s="97">
        <v>4933.6000000000004</v>
      </c>
    </row>
    <row r="13" spans="1:12" ht="15" customHeight="1" x14ac:dyDescent="0.25">
      <c r="A13" s="87">
        <v>8</v>
      </c>
      <c r="B13" s="90" t="s">
        <v>18</v>
      </c>
      <c r="C13" s="97">
        <v>102</v>
      </c>
      <c r="D13" s="97">
        <v>71889.600000000093</v>
      </c>
      <c r="E13" s="97">
        <v>100</v>
      </c>
      <c r="F13" s="97">
        <v>70610.400000000096</v>
      </c>
      <c r="G13" s="97"/>
      <c r="H13" s="97"/>
      <c r="I13" s="97"/>
      <c r="J13" s="97"/>
      <c r="K13" s="97">
        <v>2</v>
      </c>
      <c r="L13" s="97">
        <v>1409.6</v>
      </c>
    </row>
    <row r="14" spans="1:12" ht="15.75" customHeight="1" x14ac:dyDescent="0.25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5">
      <c r="A15" s="87">
        <v>10</v>
      </c>
      <c r="B15" s="90" t="s">
        <v>106</v>
      </c>
      <c r="C15" s="97">
        <v>139</v>
      </c>
      <c r="D15" s="97">
        <v>49846.400000000103</v>
      </c>
      <c r="E15" s="97">
        <v>126</v>
      </c>
      <c r="F15" s="97">
        <v>47641.800000000097</v>
      </c>
      <c r="G15" s="97">
        <v>7</v>
      </c>
      <c r="H15" s="97">
        <v>2786.8</v>
      </c>
      <c r="I15" s="97"/>
      <c r="J15" s="97"/>
      <c r="K15" s="97">
        <v>13</v>
      </c>
      <c r="L15" s="97">
        <v>5109.8</v>
      </c>
    </row>
    <row r="16" spans="1:12" ht="21" customHeight="1" x14ac:dyDescent="0.25">
      <c r="A16" s="87">
        <v>11</v>
      </c>
      <c r="B16" s="91" t="s">
        <v>79</v>
      </c>
      <c r="C16" s="97">
        <v>2</v>
      </c>
      <c r="D16" s="97">
        <v>1762</v>
      </c>
      <c r="E16" s="97">
        <v>1</v>
      </c>
      <c r="F16" s="97">
        <v>881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 x14ac:dyDescent="0.25">
      <c r="A17" s="87">
        <v>12</v>
      </c>
      <c r="B17" s="91" t="s">
        <v>80</v>
      </c>
      <c r="C17" s="97">
        <v>137</v>
      </c>
      <c r="D17" s="97">
        <v>48084.400000000103</v>
      </c>
      <c r="E17" s="97">
        <v>125</v>
      </c>
      <c r="F17" s="97">
        <v>46760.800000000097</v>
      </c>
      <c r="G17" s="97">
        <v>7</v>
      </c>
      <c r="H17" s="97">
        <v>2786.8</v>
      </c>
      <c r="I17" s="97"/>
      <c r="J17" s="97"/>
      <c r="K17" s="97">
        <v>12</v>
      </c>
      <c r="L17" s="97">
        <v>4228.8</v>
      </c>
    </row>
    <row r="18" spans="1:12" ht="21" customHeight="1" x14ac:dyDescent="0.25">
      <c r="A18" s="87">
        <v>13</v>
      </c>
      <c r="B18" s="99" t="s">
        <v>107</v>
      </c>
      <c r="C18" s="97">
        <v>27</v>
      </c>
      <c r="D18" s="97">
        <v>4757.3999999999996</v>
      </c>
      <c r="E18" s="97">
        <v>7</v>
      </c>
      <c r="F18" s="97">
        <v>1585.6</v>
      </c>
      <c r="G18" s="97"/>
      <c r="H18" s="97"/>
      <c r="I18" s="97">
        <v>11</v>
      </c>
      <c r="J18" s="97">
        <v>1938.2</v>
      </c>
      <c r="K18" s="97">
        <v>20</v>
      </c>
      <c r="L18" s="97">
        <v>3524</v>
      </c>
    </row>
    <row r="19" spans="1:12" ht="21" customHeight="1" x14ac:dyDescent="0.25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 x14ac:dyDescent="0.25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5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5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5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5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5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5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4" x14ac:dyDescent="0.2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5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4" x14ac:dyDescent="0.2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" x14ac:dyDescent="0.2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" x14ac:dyDescent="0.2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0" x14ac:dyDescent="0.2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2" x14ac:dyDescent="0.2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28" x14ac:dyDescent="0.25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" x14ac:dyDescent="0.25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4" x14ac:dyDescent="0.2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84" x14ac:dyDescent="0.2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5">
      <c r="A38" s="87">
        <v>33</v>
      </c>
      <c r="B38" s="89" t="s">
        <v>112</v>
      </c>
      <c r="C38" s="96">
        <f t="shared" ref="C38:L38" si="3">SUM(C39,C46,C47,C48)</f>
        <v>0</v>
      </c>
      <c r="D38" s="96">
        <f t="shared" si="3"/>
        <v>0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 x14ac:dyDescent="0.25">
      <c r="A39" s="87">
        <v>34</v>
      </c>
      <c r="B39" s="90" t="s">
        <v>86</v>
      </c>
      <c r="C39" s="97">
        <f t="shared" ref="C39:L39" si="4">SUM(C40,C43)</f>
        <v>0</v>
      </c>
      <c r="D39" s="97">
        <f t="shared" si="4"/>
        <v>0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5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5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5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5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 x14ac:dyDescent="0.25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5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 x14ac:dyDescent="0.25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5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5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5">
      <c r="A49" s="87">
        <v>44</v>
      </c>
      <c r="B49" s="89" t="s">
        <v>113</v>
      </c>
      <c r="C49" s="96">
        <f t="shared" ref="C49:L49" si="5">SUM(C50:C53)</f>
        <v>44</v>
      </c>
      <c r="D49" s="96">
        <f t="shared" si="5"/>
        <v>782.40000000000009</v>
      </c>
      <c r="E49" s="96">
        <f t="shared" si="5"/>
        <v>44</v>
      </c>
      <c r="F49" s="96">
        <f t="shared" si="5"/>
        <v>787.87000000000012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5">
      <c r="A50" s="87">
        <v>45</v>
      </c>
      <c r="B50" s="90" t="s">
        <v>9</v>
      </c>
      <c r="C50" s="97">
        <v>41</v>
      </c>
      <c r="D50" s="97">
        <v>613.25</v>
      </c>
      <c r="E50" s="97">
        <v>41</v>
      </c>
      <c r="F50" s="97">
        <v>618.71</v>
      </c>
      <c r="G50" s="97"/>
      <c r="H50" s="97"/>
      <c r="I50" s="97"/>
      <c r="J50" s="97"/>
      <c r="K50" s="97"/>
      <c r="L50" s="97"/>
    </row>
    <row r="51" spans="1:12" ht="27" customHeight="1" x14ac:dyDescent="0.25">
      <c r="A51" s="87">
        <v>46</v>
      </c>
      <c r="B51" s="90" t="s">
        <v>10</v>
      </c>
      <c r="C51" s="97">
        <v>2</v>
      </c>
      <c r="D51" s="97">
        <v>158.58000000000001</v>
      </c>
      <c r="E51" s="97">
        <v>2</v>
      </c>
      <c r="F51" s="97">
        <v>158.58000000000001</v>
      </c>
      <c r="G51" s="97"/>
      <c r="H51" s="97"/>
      <c r="I51" s="97"/>
      <c r="J51" s="97"/>
      <c r="K51" s="97"/>
      <c r="L51" s="97"/>
    </row>
    <row r="52" spans="1:12" ht="76.5" customHeight="1" x14ac:dyDescent="0.25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5">
      <c r="A53" s="87">
        <v>48</v>
      </c>
      <c r="B53" s="90" t="s">
        <v>94</v>
      </c>
      <c r="C53" s="97">
        <v>1</v>
      </c>
      <c r="D53" s="97">
        <v>10.57</v>
      </c>
      <c r="E53" s="97">
        <v>1</v>
      </c>
      <c r="F53" s="97">
        <v>10.58</v>
      </c>
      <c r="G53" s="97"/>
      <c r="H53" s="97"/>
      <c r="I53" s="97"/>
      <c r="J53" s="97"/>
      <c r="K53" s="97"/>
      <c r="L53" s="97"/>
    </row>
    <row r="54" spans="1:12" ht="28.5" customHeight="1" x14ac:dyDescent="0.25">
      <c r="A54" s="87">
        <v>49</v>
      </c>
      <c r="B54" s="89" t="s">
        <v>114</v>
      </c>
      <c r="C54" s="96">
        <v>189</v>
      </c>
      <c r="D54" s="96">
        <v>66603.600000000195</v>
      </c>
      <c r="E54" s="96">
        <v>101</v>
      </c>
      <c r="F54" s="96">
        <v>42188.000000000102</v>
      </c>
      <c r="G54" s="96"/>
      <c r="H54" s="96"/>
      <c r="I54" s="96">
        <v>187</v>
      </c>
      <c r="J54" s="96">
        <v>65898.800000000207</v>
      </c>
      <c r="K54" s="97">
        <v>2</v>
      </c>
      <c r="L54" s="96">
        <v>704.8</v>
      </c>
    </row>
    <row r="55" spans="1:12" ht="14" x14ac:dyDescent="0.25">
      <c r="A55" s="87">
        <v>50</v>
      </c>
      <c r="B55" s="88" t="s">
        <v>115</v>
      </c>
      <c r="C55" s="96">
        <f t="shared" ref="C55:L55" si="6">SUM(C6,C27,C38,C49,C54)</f>
        <v>980</v>
      </c>
      <c r="D55" s="96">
        <f t="shared" si="6"/>
        <v>848017.20000000054</v>
      </c>
      <c r="E55" s="96">
        <f t="shared" si="6"/>
        <v>780</v>
      </c>
      <c r="F55" s="96">
        <f t="shared" si="6"/>
        <v>764758.26000000036</v>
      </c>
      <c r="G55" s="96">
        <f t="shared" si="6"/>
        <v>13</v>
      </c>
      <c r="H55" s="96">
        <f t="shared" si="6"/>
        <v>10166.39</v>
      </c>
      <c r="I55" s="96">
        <f t="shared" si="6"/>
        <v>246</v>
      </c>
      <c r="J55" s="96">
        <f t="shared" si="6"/>
        <v>103575.4000000002</v>
      </c>
      <c r="K55" s="96">
        <f t="shared" si="6"/>
        <v>111</v>
      </c>
      <c r="L55" s="96">
        <f t="shared" si="6"/>
        <v>80491.910000000018</v>
      </c>
    </row>
    <row r="56" spans="1:12" x14ac:dyDescent="0.25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3" x14ac:dyDescent="0.3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" x14ac:dyDescent="0.3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" x14ac:dyDescent="0.3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Саратський районний суд Одеської області,_x000D_
 Початок періоду: 01.01.2018, Кінець періоду: 31.12.2018&amp;LB31B646D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5" x14ac:dyDescent="0.25"/>
  <cols>
    <col min="1" max="1" width="4.7265625" customWidth="1"/>
    <col min="2" max="2" width="71.81640625" customWidth="1"/>
    <col min="3" max="3" width="15.453125" customWidth="1"/>
    <col min="4" max="4" width="17.54296875" customWidth="1"/>
    <col min="5" max="5" width="16" customWidth="1"/>
    <col min="6" max="6" width="17.1796875" customWidth="1"/>
  </cols>
  <sheetData>
    <row r="1" spans="1:6" ht="18.75" customHeight="1" x14ac:dyDescent="0.25">
      <c r="A1" s="62"/>
      <c r="B1" s="63" t="s">
        <v>98</v>
      </c>
      <c r="C1" s="63"/>
      <c r="D1" s="63"/>
      <c r="E1" s="62"/>
      <c r="F1" s="62"/>
    </row>
    <row r="2" spans="1:6" x14ac:dyDescent="0.25">
      <c r="A2" s="62"/>
      <c r="B2" s="64"/>
      <c r="C2" s="64"/>
      <c r="D2" s="64"/>
      <c r="E2" s="62"/>
      <c r="F2" s="62"/>
    </row>
    <row r="3" spans="1:6" ht="44.25" customHeight="1" x14ac:dyDescent="0.25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5">
      <c r="A4" s="67">
        <v>1</v>
      </c>
      <c r="B4" s="146" t="s">
        <v>60</v>
      </c>
      <c r="C4" s="147"/>
      <c r="D4" s="148"/>
      <c r="E4" s="93">
        <f>SUM(E5:E24)</f>
        <v>110</v>
      </c>
      <c r="F4" s="93">
        <f>SUM(F5:F24)</f>
        <v>79787.110000000015</v>
      </c>
    </row>
    <row r="5" spans="1:6" ht="20.25" customHeight="1" x14ac:dyDescent="0.25">
      <c r="A5" s="67">
        <v>2</v>
      </c>
      <c r="B5" s="149" t="s">
        <v>61</v>
      </c>
      <c r="C5" s="150"/>
      <c r="D5" s="151"/>
      <c r="E5" s="94">
        <v>4</v>
      </c>
      <c r="F5" s="95">
        <v>4603.2700000000004</v>
      </c>
    </row>
    <row r="6" spans="1:6" ht="28.5" customHeight="1" x14ac:dyDescent="0.25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5">
      <c r="A7" s="67">
        <v>4</v>
      </c>
      <c r="B7" s="149" t="s">
        <v>99</v>
      </c>
      <c r="C7" s="150"/>
      <c r="D7" s="151"/>
      <c r="E7" s="94">
        <v>77</v>
      </c>
      <c r="F7" s="95">
        <v>47574</v>
      </c>
    </row>
    <row r="8" spans="1:6" ht="41.25" customHeight="1" x14ac:dyDescent="0.25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5">
      <c r="A9" s="67">
        <v>6</v>
      </c>
      <c r="B9" s="149" t="s">
        <v>64</v>
      </c>
      <c r="C9" s="150"/>
      <c r="D9" s="151"/>
      <c r="E9" s="94">
        <v>1</v>
      </c>
      <c r="F9" s="95">
        <v>881</v>
      </c>
    </row>
    <row r="10" spans="1:6" ht="18" customHeight="1" x14ac:dyDescent="0.25">
      <c r="A10" s="67">
        <v>7</v>
      </c>
      <c r="B10" s="149" t="s">
        <v>65</v>
      </c>
      <c r="C10" s="150"/>
      <c r="D10" s="151"/>
      <c r="E10" s="94">
        <v>1</v>
      </c>
      <c r="F10" s="95">
        <v>704.8</v>
      </c>
    </row>
    <row r="11" spans="1:6" ht="18.75" customHeight="1" x14ac:dyDescent="0.25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5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5">
      <c r="A13" s="67">
        <v>10</v>
      </c>
      <c r="B13" s="149" t="s">
        <v>101</v>
      </c>
      <c r="C13" s="150"/>
      <c r="D13" s="151"/>
      <c r="E13" s="94">
        <v>24</v>
      </c>
      <c r="F13" s="95">
        <v>16509.240000000002</v>
      </c>
    </row>
    <row r="14" spans="1:6" ht="21" customHeight="1" x14ac:dyDescent="0.25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5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5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5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 x14ac:dyDescent="0.25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5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5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5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5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5">
      <c r="A23" s="67">
        <v>20</v>
      </c>
      <c r="B23" s="149" t="s">
        <v>102</v>
      </c>
      <c r="C23" s="150"/>
      <c r="D23" s="151"/>
      <c r="E23" s="94">
        <v>2</v>
      </c>
      <c r="F23" s="95">
        <v>704.8</v>
      </c>
    </row>
    <row r="24" spans="1:11" ht="54.75" customHeight="1" x14ac:dyDescent="0.25">
      <c r="A24" s="67">
        <v>21</v>
      </c>
      <c r="B24" s="149" t="s">
        <v>103</v>
      </c>
      <c r="C24" s="150"/>
      <c r="D24" s="151"/>
      <c r="E24" s="94">
        <v>1</v>
      </c>
      <c r="F24" s="95">
        <v>8810</v>
      </c>
    </row>
    <row r="25" spans="1:11" x14ac:dyDescent="0.25">
      <c r="A25" s="68"/>
      <c r="B25" s="68"/>
      <c r="C25" s="68"/>
      <c r="D25" s="68"/>
      <c r="E25" s="68"/>
      <c r="F25" s="68"/>
    </row>
    <row r="26" spans="1:11" ht="16.5" customHeight="1" x14ac:dyDescent="0.3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5" x14ac:dyDescent="0.3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" x14ac:dyDescent="0.3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" x14ac:dyDescent="0.3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3">
      <c r="A30" s="75"/>
      <c r="B30" s="38"/>
      <c r="C30" s="55"/>
      <c r="I30" s="77"/>
      <c r="J30" s="77"/>
      <c r="K30" s="78"/>
    </row>
    <row r="31" spans="1:11" ht="15" customHeight="1" x14ac:dyDescent="0.3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 x14ac:dyDescent="0.3">
      <c r="A32" s="79" t="s">
        <v>120</v>
      </c>
      <c r="B32" s="42" t="s">
        <v>58</v>
      </c>
      <c r="C32" s="153" t="s">
        <v>123</v>
      </c>
      <c r="D32" s="153"/>
      <c r="E32" s="58"/>
      <c r="I32" s="81"/>
      <c r="J32" s="81"/>
      <c r="K32" s="81"/>
    </row>
    <row r="33" spans="1:11" ht="15.75" customHeight="1" x14ac:dyDescent="0.3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 ht="13" x14ac:dyDescent="0.3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8" firstPageNumber="4" orientation="portrait" useFirstPageNumber="1" r:id="rId1"/>
  <headerFooter>
    <oddFooter>&amp;R&amp;P&amp;C&amp;CФорма № 10, Підрозділ: Саратський районний суд Одеської області,_x000D_
 Початок періоду: 01.01.2018, Кінець періоду: 31.12.2018&amp;LB31B646D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2019-02-19T08:54:19Z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B31B646D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