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Zvit_2019_1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D9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J46" i="15"/>
  <c r="D3" i="22"/>
  <c r="K45" i="15"/>
  <c r="K46" i="15"/>
  <c r="E45" i="15"/>
  <c r="E46" i="15"/>
  <c r="D10" i="22"/>
  <c r="H46" i="15"/>
  <c r="I46" i="15"/>
  <c r="L46" i="15"/>
  <c r="L45" i="15"/>
  <c r="D7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<sst xmlns="http://schemas.openxmlformats.org/spreadsheetml/2006/main" count="280" uniqueCount="211">
  <si>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</si>
  <si>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</si>
  <si>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</si>
  <si>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</si>
  <si>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</si>
  <si>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</si>
  <si>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</si>
  <si>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</si>
  <si>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</si>
  <si>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</si>
  <si>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</si>
  <si>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</si>
  <si>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</si>
  <si>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</si>
  <si>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</si>
  <si>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</si>
  <si>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</si>
  <si>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</si>
  <si>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</si>
  <si>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</si>
  <si>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</si>
  <si>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</si>
  <si>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</si>
  <si>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</si>
  <si>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</si>
  <si>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</si>
  <si>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</si>
  <si>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</si>
  <si>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</si>
  <si>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</si>
  <si>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</si>
  <si>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</si>
  <si>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</si>
  <si>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</si>
  <si>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</si>
  <si>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</si>
  <si>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</si>
  <si>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</si>
  <si>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</si>
  <si>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</si>
  <si>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</si>
  <si>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</si>
  <si>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</si>
  <si>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</si>
  <si>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</si>
  <si>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</si>
  <si>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</si>
  <si>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</si>
  <si>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</si>
  <si>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</si>
  <si>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</si>
  <si>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</si>
  <si>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</si>
  <si>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</si>
  <si>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</si>
  <si>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</si>
  <si>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</si>
  <si>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</si>
  <si>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</si>
  <si>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</si>
  <si>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</si>
  <si>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</si>
  <si>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</si>
  <si>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</si>
  <si>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</si>
  <si>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</si>
  <si>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</si>
  <si>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</si>
  <si>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</si>
  <si>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</si>
  <si>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</si>
  <si>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</si>
  <si>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</si>
  <si>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</si>
  <si>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</si>
  <si>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</si>
  <si>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</si>
  <si>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</si>
  <si>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</si>
  <si>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</si>
  <si>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</si>
  <si>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</si>
  <si>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</si>
  <si>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</si>
  <si>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</si>
  <si>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</si>
  <si>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</si>
  <si>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</si>
  <si>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</si>
  <si>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</si>
  <si>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</si>
  <si>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</si>
  <si>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</si>
  <si>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</si>
  <si>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</si>
  <si>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</si>
  <si>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</si>
  <si>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</si>
  <si>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</si>
  <si>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</si>
  <si>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</si>
  <si>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</si>
  <si>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</si>
  <si>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</si>
  <si>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</si>
  <si>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</si>
  <si>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</si>
  <si>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</si>
  <si>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</si>
  <si>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</si>
  <si>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</si>
  <si>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</si>
  <si>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</si>
  <si>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</si>
  <si>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</si>
  <si>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</si>
  <si>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</si>
  <si>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</si>
  <si>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</si>
  <si>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</si>
  <si>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</si>
  <si>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</si>
  <si>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</si>
  <si>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</si>
  <si>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</si>
  <si>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</si>
  <si>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</si>
  <si>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</si>
  <si>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</si>
  <si>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</si>
  <si>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</si>
  <si>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</si>
  <si>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</si>
  <si>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</si>
  <si>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</si>
  <si>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</si>
  <si>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</si>
  <si>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</si>
  <si>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</si>
  <si>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</si>
  <si>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</si>
  <si>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</si>
  <si>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</si>
  <si>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</si>
  <si>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</si>
  <si>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</si>
  <si>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</si>
  <si>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</si>
  <si>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</si>
  <si>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</si>
  <si>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</si>
  <si>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</si>
  <si>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</si>
  <si>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</si>
  <si>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</si>
  <si>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</si>
  <si>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</si>
  <si>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</si>
  <si>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</si>
  <si>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</si>
  <si>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</si>
  <si>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</si>
  <si>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</si>
  <si>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</si>
  <si>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</si>
  <si>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</si>
  <si>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</si>
  <si>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</si>
  <si>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</si>
  <si>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</si>
  <si>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</si>
  <si>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</si>
  <si>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</si>
  <si>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</si>
  <si>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</si>
  <si>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</si>
  <si>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</si>
  <si>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</si>
  <si>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</si>
  <si>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</si>
  <si>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</si>
  <si>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</si>
  <si>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</si>
  <si>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</si>
  <si>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</si>
  <si>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</si>
  <si>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</si>
  <si>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</si>
  <si>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</si>
  <si>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</si>
  <si>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</si>
  <si>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</si>
  <si>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</si>
  <si>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</si>
  <si>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</si>
  <si>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</si>
  <si>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</si>
  <si>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</si>
  <si>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</si>
  <si>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</si>
  <si>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</si>
  <si>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</si>
  <si>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Саратський районний суд Одеської області</t>
  </si>
  <si>
    <t>68200.смт. Сарата.вул. Крістіана Вернера 107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</si>
  <si>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</si>
  <si>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</si>
  <si>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</si>
  <si>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</si>
  <si>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04848-2-12-91</t>
  </si>
  <si>
    <t>inbox@st.od.court.gov.ua</t>
  </si>
  <si>
    <t>9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</si>
</sst>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 applyProtection="1">
      <alignment horizontal="left" vertical="center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8" fillId="0" borderId="20" xfId="48" applyNumberFormat="1" applyFont="1" applyFill="1" applyBorder="1" applyAlignment="1" applyProtection="1">
      <alignment horizontal="left" vertical="center" wrapText="1"/>
    </xf>
    <xf numFmtId="0" fontId="48" fillId="0" borderId="22" xfId="48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48" fillId="0" borderId="22" xfId="0" applyNumberFormat="1" applyFont="1" applyBorder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C6" sqref="C6:G6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48" t="s">
        <v>119</v>
      </c>
      <c r="C3" s="148"/>
      <c r="D3" s="148"/>
      <c r="E3" s="148"/>
      <c r="F3" s="148"/>
      <c r="G3" s="148"/>
      <c r="H3" s="148"/>
    </row>
    <row r="4" spans="1:8" ht="14.25" customHeight="1" x14ac:dyDescent="0.25">
      <c r="B4" s="149"/>
      <c r="C4" s="149"/>
      <c r="D4" s="149"/>
      <c r="E4" s="149"/>
      <c r="F4" s="149"/>
      <c r="G4" s="149"/>
      <c r="H4" s="149"/>
    </row>
    <row r="5" spans="1:8" ht="18.95" customHeight="1" x14ac:dyDescent="0.3">
      <c r="B5" s="148"/>
      <c r="C5" s="148"/>
      <c r="D5" s="148"/>
      <c r="E5" s="148"/>
      <c r="F5" s="148"/>
      <c r="G5" s="148"/>
      <c r="H5" s="148"/>
    </row>
    <row r="6" spans="1:8" ht="18.95" customHeight="1" x14ac:dyDescent="0.3">
      <c r="B6" s="16"/>
      <c r="C6" s="148" t="s">
        <v>201</v>
      </c>
      <c r="D6" s="148"/>
      <c r="E6" s="148"/>
      <c r="F6" s="148"/>
      <c r="G6" s="148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9" ht="12.75" customHeight="1" x14ac:dyDescent="0.2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9" ht="12.75" customHeight="1" x14ac:dyDescent="0.2">
      <c r="A18" s="38"/>
      <c r="B18" s="124" t="s">
        <v>19</v>
      </c>
      <c r="C18" s="125"/>
      <c r="D18" s="126"/>
      <c r="E18" s="132"/>
    </row>
    <row r="19" spans="1:9" ht="12.75" customHeight="1" x14ac:dyDescent="0.2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9" ht="12.95" customHeight="1" x14ac:dyDescent="0.2">
      <c r="A20" s="38"/>
      <c r="B20" s="129"/>
      <c r="C20" s="130"/>
      <c r="D20" s="131"/>
      <c r="E20" s="132"/>
      <c r="F20" s="122"/>
      <c r="G20" s="123"/>
      <c r="H20" s="123"/>
    </row>
    <row r="21" spans="1:9" ht="12.95" customHeight="1" x14ac:dyDescent="0.2">
      <c r="A21" s="38"/>
      <c r="B21" s="29"/>
      <c r="C21" s="30"/>
      <c r="D21" s="38"/>
      <c r="E21" s="39"/>
      <c r="F21" s="122"/>
      <c r="G21" s="123"/>
      <c r="H21" s="123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95" customHeight="1" x14ac:dyDescent="0.2">
      <c r="A36" s="38"/>
      <c r="B36" s="31"/>
      <c r="C36" s="32"/>
      <c r="D36" s="146"/>
      <c r="E36" s="146"/>
      <c r="F36" s="146"/>
      <c r="G36" s="146"/>
      <c r="H36" s="147"/>
      <c r="I36" s="32"/>
    </row>
    <row r="37" spans="1:9" ht="12.95" customHeight="1" x14ac:dyDescent="0.2">
      <c r="A37" s="38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95" customHeight="1" x14ac:dyDescent="0.2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&amp;C&amp;L517D5765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 x14ac:dyDescent="0.2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 x14ac:dyDescent="0.2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 x14ac:dyDescent="0.2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81" t="s">
        <v>42</v>
      </c>
      <c r="B6" s="169" t="s">
        <v>25</v>
      </c>
      <c r="C6" s="170"/>
      <c r="D6" s="43">
        <v>1</v>
      </c>
      <c r="E6" s="90">
        <v>55</v>
      </c>
      <c r="F6" s="90">
        <v>36</v>
      </c>
      <c r="G6" s="90">
        <v>2</v>
      </c>
      <c r="H6" s="90">
        <v>25</v>
      </c>
      <c r="I6" s="90" t="s">
        <v>172</v>
      </c>
      <c r="J6" s="90">
        <v>30</v>
      </c>
      <c r="K6" s="91">
        <v>4</v>
      </c>
      <c r="L6" s="101">
        <f t="shared" ref="L6:L11" si="0">E6-F6</f>
        <v>19</v>
      </c>
    </row>
    <row r="7" spans="1:12" s="8" customFormat="1" ht="24.75" customHeight="1" x14ac:dyDescent="0.2">
      <c r="A7" s="182"/>
      <c r="B7" s="169" t="s">
        <v>127</v>
      </c>
      <c r="C7" s="170"/>
      <c r="D7" s="43">
        <v>2</v>
      </c>
      <c r="E7" s="90">
        <v>254</v>
      </c>
      <c r="F7" s="90">
        <v>253</v>
      </c>
      <c r="G7" s="90">
        <v>1</v>
      </c>
      <c r="H7" s="90">
        <v>251</v>
      </c>
      <c r="I7" s="90">
        <v>222</v>
      </c>
      <c r="J7" s="90">
        <v>3</v>
      </c>
      <c r="K7" s="91"/>
      <c r="L7" s="101">
        <f t="shared" si="0"/>
        <v>1</v>
      </c>
    </row>
    <row r="8" spans="1:12" s="8" customFormat="1" ht="24" customHeight="1" x14ac:dyDescent="0.2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82"/>
      <c r="B9" s="169" t="s">
        <v>29</v>
      </c>
      <c r="C9" s="170"/>
      <c r="D9" s="43">
        <v>4</v>
      </c>
      <c r="E9" s="90">
        <v>26</v>
      </c>
      <c r="F9" s="90">
        <v>24</v>
      </c>
      <c r="G9" s="90"/>
      <c r="H9" s="90">
        <v>23</v>
      </c>
      <c r="I9" s="90">
        <v>20</v>
      </c>
      <c r="J9" s="90">
        <v>3</v>
      </c>
      <c r="K9" s="91"/>
      <c r="L9" s="101">
        <f t="shared" si="0"/>
        <v>2</v>
      </c>
    </row>
    <row r="10" spans="1:12" s="8" customFormat="1" ht="27" customHeight="1" x14ac:dyDescent="0.2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82"/>
      <c r="B12" s="169" t="s">
        <v>190</v>
      </c>
      <c r="C12" s="170"/>
      <c r="D12" s="43">
        <v>7</v>
      </c>
      <c r="E12" s="90">
        <v>7</v>
      </c>
      <c r="F12" s="90">
        <v>7</v>
      </c>
      <c r="G12" s="90"/>
      <c r="H12" s="90">
        <v>7</v>
      </c>
      <c r="I12" s="90">
        <v>2</v>
      </c>
      <c r="J12" s="90"/>
      <c r="K12" s="91"/>
      <c r="L12" s="101"/>
    </row>
    <row r="13" spans="1:12" s="8" customFormat="1" ht="15" customHeight="1" x14ac:dyDescent="0.2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83"/>
      <c r="B15" s="10" t="s">
        <v>37</v>
      </c>
      <c r="C15" s="10"/>
      <c r="D15" s="43">
        <v>10</v>
      </c>
      <c r="E15" s="104">
        <f t="shared" ref="E15:K15" si="2">SUM(E6:E14)</f>
        <v>342</v>
      </c>
      <c r="F15" s="104">
        <f t="shared" si="2"/>
        <v>320</v>
      </c>
      <c r="G15" s="104">
        <f t="shared" si="2"/>
        <v>3</v>
      </c>
      <c r="H15" s="104">
        <f t="shared" si="2"/>
        <v>306</v>
      </c>
      <c r="I15" s="104">
        <f t="shared" si="2"/>
        <v>244</v>
      </c>
      <c r="J15" s="104">
        <f t="shared" si="2"/>
        <v>36</v>
      </c>
      <c r="K15" s="104">
        <f t="shared" si="2"/>
        <v>4</v>
      </c>
      <c r="L15" s="101">
        <f t="shared" si="1"/>
        <v>22</v>
      </c>
    </row>
    <row r="16" spans="1:12" ht="16.5" customHeight="1" x14ac:dyDescent="0.25">
      <c r="A16" s="171" t="s">
        <v>59</v>
      </c>
      <c r="B16" s="162" t="s">
        <v>32</v>
      </c>
      <c r="C16" s="163"/>
      <c r="D16" s="43">
        <v>11</v>
      </c>
      <c r="E16" s="92">
        <v>4</v>
      </c>
      <c r="F16" s="92">
        <v>4</v>
      </c>
      <c r="G16" s="92"/>
      <c r="H16" s="92">
        <v>4</v>
      </c>
      <c r="I16" s="92">
        <v>3</v>
      </c>
      <c r="J16" s="92"/>
      <c r="K16" s="91"/>
      <c r="L16" s="101">
        <f t="shared" si="1"/>
        <v>0</v>
      </c>
    </row>
    <row r="17" spans="1:12" ht="13.5" customHeight="1" x14ac:dyDescent="0.25">
      <c r="A17" s="172"/>
      <c r="B17" s="105"/>
      <c r="C17" s="106" t="s">
        <v>176</v>
      </c>
      <c r="D17" s="43">
        <v>12</v>
      </c>
      <c r="E17" s="92">
        <v>8</v>
      </c>
      <c r="F17" s="92">
        <v>4</v>
      </c>
      <c r="G17" s="92">
        <v>1</v>
      </c>
      <c r="H17" s="92">
        <v>7</v>
      </c>
      <c r="I17" s="92">
        <v>5</v>
      </c>
      <c r="J17" s="92">
        <v>1</v>
      </c>
      <c r="K17" s="91"/>
      <c r="L17" s="101">
        <f t="shared" si="1"/>
        <v>4</v>
      </c>
    </row>
    <row r="18" spans="1:12" ht="26.25" customHeight="1" x14ac:dyDescent="0.25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2"/>
      <c r="B19" s="169" t="s">
        <v>29</v>
      </c>
      <c r="C19" s="170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2"/>
      <c r="B23" s="162" t="s">
        <v>131</v>
      </c>
      <c r="C23" s="163"/>
      <c r="D23" s="43">
        <v>18</v>
      </c>
      <c r="E23" s="91">
        <v>1</v>
      </c>
      <c r="F23" s="91">
        <v>1</v>
      </c>
      <c r="G23" s="91"/>
      <c r="H23" s="91"/>
      <c r="I23" s="91"/>
      <c r="J23" s="91">
        <v>1</v>
      </c>
      <c r="K23" s="91"/>
      <c r="L23" s="101">
        <f t="shared" ref="L23:L33" si="3">E23-F23</f>
        <v>0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1">
        <v>10</v>
      </c>
      <c r="F24" s="91">
        <v>6</v>
      </c>
      <c r="G24" s="91">
        <v>1</v>
      </c>
      <c r="H24" s="91">
        <v>8</v>
      </c>
      <c r="I24" s="91">
        <v>5</v>
      </c>
      <c r="J24" s="91">
        <v>2</v>
      </c>
      <c r="K24" s="91"/>
      <c r="L24" s="101">
        <f t="shared" si="3"/>
        <v>4</v>
      </c>
    </row>
    <row r="25" spans="1:12" ht="15.75" customHeight="1" x14ac:dyDescent="0.25">
      <c r="A25" s="165" t="s">
        <v>115</v>
      </c>
      <c r="B25" s="162" t="s">
        <v>129</v>
      </c>
      <c r="C25" s="163"/>
      <c r="D25" s="43">
        <v>20</v>
      </c>
      <c r="E25" s="91">
        <v>18</v>
      </c>
      <c r="F25" s="91">
        <v>17</v>
      </c>
      <c r="G25" s="91"/>
      <c r="H25" s="91">
        <v>18</v>
      </c>
      <c r="I25" s="91">
        <v>18</v>
      </c>
      <c r="J25" s="91"/>
      <c r="K25" s="91"/>
      <c r="L25" s="101">
        <f t="shared" si="3"/>
        <v>1</v>
      </c>
    </row>
    <row r="26" spans="1:12" ht="22.5" customHeight="1" x14ac:dyDescent="0.25">
      <c r="A26" s="165"/>
      <c r="B26" s="162" t="s">
        <v>130</v>
      </c>
      <c r="C26" s="163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65"/>
      <c r="B27" s="162" t="s">
        <v>32</v>
      </c>
      <c r="C27" s="163"/>
      <c r="D27" s="43">
        <v>22</v>
      </c>
      <c r="E27" s="91">
        <v>281</v>
      </c>
      <c r="F27" s="91">
        <v>237</v>
      </c>
      <c r="G27" s="91"/>
      <c r="H27" s="91">
        <v>271</v>
      </c>
      <c r="I27" s="91">
        <v>220</v>
      </c>
      <c r="J27" s="91">
        <v>10</v>
      </c>
      <c r="K27" s="91"/>
      <c r="L27" s="101">
        <f t="shared" si="3"/>
        <v>44</v>
      </c>
    </row>
    <row r="28" spans="1:12" ht="14.25" customHeight="1" x14ac:dyDescent="0.25">
      <c r="A28" s="165"/>
      <c r="B28" s="107"/>
      <c r="C28" s="106" t="s">
        <v>177</v>
      </c>
      <c r="D28" s="43">
        <v>23</v>
      </c>
      <c r="E28" s="91">
        <v>426</v>
      </c>
      <c r="F28" s="91">
        <v>222</v>
      </c>
      <c r="G28" s="91">
        <v>2</v>
      </c>
      <c r="H28" s="91">
        <v>328</v>
      </c>
      <c r="I28" s="91">
        <v>255</v>
      </c>
      <c r="J28" s="91">
        <v>98</v>
      </c>
      <c r="K28" s="91">
        <v>5</v>
      </c>
      <c r="L28" s="101">
        <f t="shared" si="3"/>
        <v>204</v>
      </c>
    </row>
    <row r="29" spans="1:12" ht="15.75" customHeight="1" x14ac:dyDescent="0.25">
      <c r="A29" s="165"/>
      <c r="B29" s="162" t="s">
        <v>33</v>
      </c>
      <c r="C29" s="163"/>
      <c r="D29" s="43">
        <v>24</v>
      </c>
      <c r="E29" s="91">
        <v>48</v>
      </c>
      <c r="F29" s="91">
        <v>41</v>
      </c>
      <c r="G29" s="91"/>
      <c r="H29" s="91">
        <v>48</v>
      </c>
      <c r="I29" s="91">
        <v>40</v>
      </c>
      <c r="J29" s="91"/>
      <c r="K29" s="91"/>
      <c r="L29" s="101">
        <f t="shared" si="3"/>
        <v>7</v>
      </c>
    </row>
    <row r="30" spans="1:12" ht="15.75" customHeight="1" x14ac:dyDescent="0.25">
      <c r="A30" s="165"/>
      <c r="B30" s="107"/>
      <c r="C30" s="106" t="s">
        <v>178</v>
      </c>
      <c r="D30" s="43">
        <v>25</v>
      </c>
      <c r="E30" s="91">
        <v>54</v>
      </c>
      <c r="F30" s="91">
        <v>40</v>
      </c>
      <c r="G30" s="91"/>
      <c r="H30" s="91">
        <v>45</v>
      </c>
      <c r="I30" s="91">
        <v>43</v>
      </c>
      <c r="J30" s="91">
        <v>9</v>
      </c>
      <c r="K30" s="91"/>
      <c r="L30" s="101">
        <f t="shared" si="3"/>
        <v>14</v>
      </c>
    </row>
    <row r="31" spans="1:12" ht="15.75" customHeight="1" x14ac:dyDescent="0.25">
      <c r="A31" s="165"/>
      <c r="B31" s="162" t="s">
        <v>34</v>
      </c>
      <c r="C31" s="163"/>
      <c r="D31" s="43">
        <v>26</v>
      </c>
      <c r="E31" s="91">
        <v>4</v>
      </c>
      <c r="F31" s="91">
        <v>2</v>
      </c>
      <c r="G31" s="91"/>
      <c r="H31" s="91">
        <v>4</v>
      </c>
      <c r="I31" s="91">
        <v>3</v>
      </c>
      <c r="J31" s="91"/>
      <c r="K31" s="91"/>
      <c r="L31" s="101">
        <f t="shared" si="3"/>
        <v>2</v>
      </c>
    </row>
    <row r="32" spans="1:12" ht="24" customHeight="1" x14ac:dyDescent="0.25">
      <c r="A32" s="165"/>
      <c r="B32" s="162" t="s">
        <v>180</v>
      </c>
      <c r="C32" s="163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65"/>
      <c r="B35" s="174" t="s">
        <v>134</v>
      </c>
      <c r="C35" s="175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 t="shared" ref="L35:L43" si="4">E35-F35</f>
        <v>0</v>
      </c>
    </row>
    <row r="36" spans="1:12" ht="24" customHeight="1" x14ac:dyDescent="0.25">
      <c r="A36" s="165"/>
      <c r="B36" s="174" t="s">
        <v>36</v>
      </c>
      <c r="C36" s="175"/>
      <c r="D36" s="43">
        <v>31</v>
      </c>
      <c r="E36" s="91">
        <v>34</v>
      </c>
      <c r="F36" s="91">
        <v>33</v>
      </c>
      <c r="G36" s="91"/>
      <c r="H36" s="91">
        <v>26</v>
      </c>
      <c r="I36" s="91">
        <v>14</v>
      </c>
      <c r="J36" s="91">
        <v>8</v>
      </c>
      <c r="K36" s="91"/>
      <c r="L36" s="101">
        <f t="shared" si="4"/>
        <v>1</v>
      </c>
    </row>
    <row r="37" spans="1:12" ht="39" customHeight="1" x14ac:dyDescent="0.25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65"/>
      <c r="B38" s="162" t="s">
        <v>204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65"/>
      <c r="B40" s="10" t="s">
        <v>37</v>
      </c>
      <c r="C40" s="10"/>
      <c r="D40" s="43">
        <v>35</v>
      </c>
      <c r="E40" s="91">
        <v>607</v>
      </c>
      <c r="F40" s="91">
        <v>373</v>
      </c>
      <c r="G40" s="91">
        <v>2</v>
      </c>
      <c r="H40" s="91">
        <v>482</v>
      </c>
      <c r="I40" s="91">
        <v>334</v>
      </c>
      <c r="J40" s="91">
        <v>125</v>
      </c>
      <c r="K40" s="91">
        <v>5</v>
      </c>
      <c r="L40" s="101">
        <f t="shared" si="4"/>
        <v>234</v>
      </c>
    </row>
    <row r="41" spans="1:12" ht="18.75" customHeight="1" x14ac:dyDescent="0.25">
      <c r="A41" s="168" t="s">
        <v>44</v>
      </c>
      <c r="B41" s="161" t="s">
        <v>45</v>
      </c>
      <c r="C41" s="161"/>
      <c r="D41" s="43">
        <v>36</v>
      </c>
      <c r="E41" s="91">
        <v>292</v>
      </c>
      <c r="F41" s="91">
        <v>269</v>
      </c>
      <c r="G41" s="91"/>
      <c r="H41" s="91">
        <v>279</v>
      </c>
      <c r="I41" s="91" t="s">
        <v>172</v>
      </c>
      <c r="J41" s="91">
        <v>13</v>
      </c>
      <c r="K41" s="91"/>
      <c r="L41" s="101">
        <f t="shared" si="4"/>
        <v>23</v>
      </c>
    </row>
    <row r="42" spans="1:12" ht="16.5" customHeight="1" x14ac:dyDescent="0.25">
      <c r="A42" s="168"/>
      <c r="B42" s="166" t="s">
        <v>48</v>
      </c>
      <c r="C42" s="167"/>
      <c r="D42" s="43">
        <v>37</v>
      </c>
      <c r="E42" s="91">
        <v>16</v>
      </c>
      <c r="F42" s="91">
        <v>15</v>
      </c>
      <c r="G42" s="91"/>
      <c r="H42" s="91">
        <v>16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68"/>
      <c r="B43" s="164" t="s">
        <v>43</v>
      </c>
      <c r="C43" s="164"/>
      <c r="D43" s="43">
        <v>38</v>
      </c>
      <c r="E43" s="91">
        <v>5</v>
      </c>
      <c r="F43" s="91">
        <v>5</v>
      </c>
      <c r="G43" s="91"/>
      <c r="H43" s="91">
        <v>5</v>
      </c>
      <c r="I43" s="91">
        <v>5</v>
      </c>
      <c r="J43" s="91"/>
      <c r="K43" s="91"/>
      <c r="L43" s="101">
        <f t="shared" si="4"/>
        <v>0</v>
      </c>
    </row>
    <row r="44" spans="1:12" ht="16.5" customHeight="1" x14ac:dyDescent="0.25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68"/>
      <c r="B45" s="10" t="s">
        <v>37</v>
      </c>
      <c r="C45" s="76"/>
      <c r="D45" s="43">
        <v>40</v>
      </c>
      <c r="E45" s="91">
        <f>E41+E43+E44</f>
        <v>297</v>
      </c>
      <c r="F45" s="91">
        <f t="shared" ref="F45:K45" si="5">F41+F43+F44</f>
        <v>274</v>
      </c>
      <c r="G45" s="91">
        <f t="shared" si="5"/>
        <v>0</v>
      </c>
      <c r="H45" s="91">
        <f t="shared" si="5"/>
        <v>284</v>
      </c>
      <c r="I45" s="91">
        <f>I43+I44</f>
        <v>5</v>
      </c>
      <c r="J45" s="91">
        <f t="shared" si="5"/>
        <v>13</v>
      </c>
      <c r="K45" s="91">
        <f t="shared" si="5"/>
        <v>0</v>
      </c>
      <c r="L45" s="101">
        <f>E45-F45</f>
        <v>23</v>
      </c>
    </row>
    <row r="46" spans="1:12" x14ac:dyDescent="0.25">
      <c r="A46" s="160" t="s">
        <v>189</v>
      </c>
      <c r="B46" s="160"/>
      <c r="C46" s="160"/>
      <c r="D46" s="43">
        <v>41</v>
      </c>
      <c r="E46" s="91">
        <f>E15+E24+E40+E45</f>
        <v>1256</v>
      </c>
      <c r="F46" s="91">
        <f t="shared" ref="F46:K46" si="6">F15+F24+F40+F45</f>
        <v>973</v>
      </c>
      <c r="G46" s="91">
        <f t="shared" si="6"/>
        <v>6</v>
      </c>
      <c r="H46" s="91">
        <f t="shared" si="6"/>
        <v>1080</v>
      </c>
      <c r="I46" s="91">
        <f t="shared" si="6"/>
        <v>588</v>
      </c>
      <c r="J46" s="91">
        <f t="shared" si="6"/>
        <v>176</v>
      </c>
      <c r="K46" s="91">
        <f t="shared" si="6"/>
        <v>9</v>
      </c>
      <c r="L46" s="101">
        <f>E46-F46</f>
        <v>283</v>
      </c>
    </row>
    <row r="47" spans="1:12" x14ac:dyDescent="0.25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01.01.2019, Кінець періоду: 30.06.2019&amp;L517D5765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5" t="s">
        <v>142</v>
      </c>
      <c r="B1" s="235"/>
      <c r="C1" s="235"/>
      <c r="D1" s="235"/>
      <c r="E1" s="44"/>
      <c r="F1" s="48"/>
    </row>
    <row r="2" spans="1:7" ht="22.5" customHeight="1" x14ac:dyDescent="0.2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 x14ac:dyDescent="0.2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2</v>
      </c>
    </row>
    <row r="4" spans="1:7" ht="17.25" customHeight="1" x14ac:dyDescent="0.2">
      <c r="A4" s="215"/>
      <c r="B4" s="52"/>
      <c r="C4" s="217" t="s">
        <v>11</v>
      </c>
      <c r="D4" s="217"/>
      <c r="E4" s="218"/>
      <c r="F4" s="75">
        <v>2</v>
      </c>
      <c r="G4" s="93">
        <v>2</v>
      </c>
    </row>
    <row r="5" spans="1:7" ht="17.25" customHeight="1" x14ac:dyDescent="0.2">
      <c r="A5" s="215"/>
      <c r="B5" s="227" t="s">
        <v>73</v>
      </c>
      <c r="C5" s="228"/>
      <c r="D5" s="228"/>
      <c r="E5" s="229"/>
      <c r="F5" s="75">
        <v>3</v>
      </c>
      <c r="G5" s="93">
        <v>28</v>
      </c>
    </row>
    <row r="6" spans="1:7" ht="17.25" customHeight="1" x14ac:dyDescent="0.2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1</v>
      </c>
    </row>
    <row r="7" spans="1:7" ht="25.5" customHeight="1" x14ac:dyDescent="0.2">
      <c r="A7" s="215"/>
      <c r="B7" s="234"/>
      <c r="C7" s="206" t="s">
        <v>69</v>
      </c>
      <c r="D7" s="206"/>
      <c r="E7" s="206"/>
      <c r="F7" s="75">
        <v>5</v>
      </c>
      <c r="G7" s="93">
        <v>4</v>
      </c>
    </row>
    <row r="8" spans="1:7" ht="18.75" customHeight="1" x14ac:dyDescent="0.2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5</v>
      </c>
    </row>
    <row r="9" spans="1:7" ht="18.75" customHeight="1" x14ac:dyDescent="0.2">
      <c r="A9" s="215"/>
      <c r="B9" s="234"/>
      <c r="C9" s="223"/>
      <c r="D9" s="206" t="s">
        <v>57</v>
      </c>
      <c r="E9" s="206"/>
      <c r="F9" s="75">
        <v>7</v>
      </c>
      <c r="G9" s="93">
        <v>2</v>
      </c>
    </row>
    <row r="10" spans="1:7" ht="18.75" customHeight="1" x14ac:dyDescent="0.2">
      <c r="A10" s="215"/>
      <c r="B10" s="234"/>
      <c r="C10" s="223"/>
      <c r="D10" s="206" t="s">
        <v>58</v>
      </c>
      <c r="E10" s="206"/>
      <c r="F10" s="75">
        <v>8</v>
      </c>
      <c r="G10" s="93">
        <v>2</v>
      </c>
    </row>
    <row r="11" spans="1:7" ht="18.75" customHeight="1" x14ac:dyDescent="0.2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/>
    </row>
    <row r="12" spans="1:7" ht="19.5" customHeight="1" x14ac:dyDescent="0.2">
      <c r="A12" s="215"/>
      <c r="B12" s="207"/>
      <c r="C12" s="207"/>
      <c r="D12" s="207"/>
      <c r="E12" s="74" t="s">
        <v>76</v>
      </c>
      <c r="F12" s="75">
        <v>10</v>
      </c>
      <c r="G12" s="93"/>
    </row>
    <row r="13" spans="1:7" ht="23.25" customHeight="1" x14ac:dyDescent="0.2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3</v>
      </c>
    </row>
    <row r="14" spans="1:7" ht="12" customHeight="1" x14ac:dyDescent="0.2">
      <c r="A14" s="215"/>
      <c r="B14" s="233"/>
      <c r="C14" s="206" t="s">
        <v>79</v>
      </c>
      <c r="D14" s="206"/>
      <c r="E14" s="206"/>
      <c r="F14" s="75">
        <v>12</v>
      </c>
      <c r="G14" s="93">
        <v>22</v>
      </c>
    </row>
    <row r="15" spans="1:7" ht="12" customHeight="1" x14ac:dyDescent="0.2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 x14ac:dyDescent="0.2">
      <c r="A16" s="215"/>
      <c r="B16" s="233"/>
      <c r="C16" s="205" t="s">
        <v>80</v>
      </c>
      <c r="D16" s="205"/>
      <c r="E16" s="205"/>
      <c r="F16" s="75">
        <v>14</v>
      </c>
      <c r="G16" s="93">
        <v>1</v>
      </c>
    </row>
    <row r="17" spans="1:7" ht="12" customHeight="1" x14ac:dyDescent="0.2">
      <c r="A17" s="215"/>
      <c r="B17" s="233"/>
      <c r="C17" s="205" t="s">
        <v>81</v>
      </c>
      <c r="D17" s="205"/>
      <c r="E17" s="205"/>
      <c r="F17" s="75">
        <v>15</v>
      </c>
      <c r="G17" s="93">
        <v>3</v>
      </c>
    </row>
    <row r="18" spans="1:7" ht="12" customHeight="1" x14ac:dyDescent="0.2">
      <c r="A18" s="215"/>
      <c r="B18" s="233"/>
      <c r="C18" s="206" t="s">
        <v>82</v>
      </c>
      <c r="D18" s="206"/>
      <c r="E18" s="206"/>
      <c r="F18" s="75">
        <v>16</v>
      </c>
      <c r="G18" s="93">
        <v>10</v>
      </c>
    </row>
    <row r="19" spans="1:7" ht="12" customHeight="1" x14ac:dyDescent="0.2">
      <c r="A19" s="215"/>
      <c r="B19" s="233"/>
      <c r="C19" s="206" t="s">
        <v>83</v>
      </c>
      <c r="D19" s="206"/>
      <c r="E19" s="206"/>
      <c r="F19" s="75">
        <v>17</v>
      </c>
      <c r="G19" s="93">
        <v>2</v>
      </c>
    </row>
    <row r="20" spans="1:7" ht="12" customHeight="1" x14ac:dyDescent="0.2">
      <c r="A20" s="215"/>
      <c r="B20" s="233"/>
      <c r="C20" s="205" t="s">
        <v>84</v>
      </c>
      <c r="D20" s="205"/>
      <c r="E20" s="205"/>
      <c r="F20" s="75">
        <v>18</v>
      </c>
      <c r="G20" s="93">
        <v>75</v>
      </c>
    </row>
    <row r="21" spans="1:7" ht="12" customHeight="1" x14ac:dyDescent="0.2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 x14ac:dyDescent="0.2">
      <c r="A22" s="215"/>
      <c r="B22" s="209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 x14ac:dyDescent="0.2">
      <c r="A23" s="215"/>
      <c r="B23" s="209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 x14ac:dyDescent="0.2">
      <c r="A24" s="215"/>
      <c r="B24" s="209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 x14ac:dyDescent="0.2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 x14ac:dyDescent="0.2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</v>
      </c>
    </row>
    <row r="30" spans="1:7" ht="12" customHeight="1" x14ac:dyDescent="0.2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 x14ac:dyDescent="0.2">
      <c r="A31" s="185"/>
      <c r="B31" s="231"/>
      <c r="C31" s="197"/>
      <c r="D31" s="198" t="s">
        <v>53</v>
      </c>
      <c r="E31" s="200"/>
      <c r="F31" s="75">
        <v>29</v>
      </c>
      <c r="G31" s="94">
        <v>1</v>
      </c>
    </row>
    <row r="32" spans="1:7" ht="12" customHeight="1" x14ac:dyDescent="0.2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8" ht="12" customHeight="1" x14ac:dyDescent="0.2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8" ht="12" customHeight="1" x14ac:dyDescent="0.2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8" ht="12" customHeight="1" x14ac:dyDescent="0.2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8" ht="12" customHeight="1" x14ac:dyDescent="0.2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 x14ac:dyDescent="0.2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 x14ac:dyDescent="0.2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 x14ac:dyDescent="0.2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 x14ac:dyDescent="0.2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 x14ac:dyDescent="0.2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 x14ac:dyDescent="0.2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8" ht="24.75" customHeight="1" x14ac:dyDescent="0.2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52</v>
      </c>
    </row>
    <row r="44" spans="1:8" ht="12" customHeight="1" x14ac:dyDescent="0.2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14</v>
      </c>
    </row>
    <row r="45" spans="1:8" ht="12" customHeight="1" x14ac:dyDescent="0.2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3</v>
      </c>
    </row>
    <row r="46" spans="1:8" ht="12" customHeight="1" x14ac:dyDescent="0.2">
      <c r="A46" s="185"/>
      <c r="B46" s="231"/>
      <c r="C46" s="197"/>
      <c r="D46" s="201" t="s">
        <v>53</v>
      </c>
      <c r="E46" s="201"/>
      <c r="F46" s="75">
        <v>44</v>
      </c>
      <c r="G46" s="94">
        <v>11</v>
      </c>
    </row>
    <row r="47" spans="1:8" ht="12" customHeight="1" x14ac:dyDescent="0.2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8" ht="12" customHeight="1" x14ac:dyDescent="0.2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 x14ac:dyDescent="0.2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10</v>
      </c>
    </row>
    <row r="50" spans="1:7" ht="12" customHeight="1" x14ac:dyDescent="0.2">
      <c r="A50" s="185"/>
      <c r="B50" s="231"/>
      <c r="C50" s="201" t="s">
        <v>57</v>
      </c>
      <c r="D50" s="201"/>
      <c r="E50" s="201"/>
      <c r="F50" s="75">
        <v>48</v>
      </c>
      <c r="G50" s="94">
        <v>6</v>
      </c>
    </row>
    <row r="51" spans="1:7" ht="12" customHeight="1" x14ac:dyDescent="0.2">
      <c r="A51" s="185"/>
      <c r="B51" s="231"/>
      <c r="C51" s="201" t="s">
        <v>58</v>
      </c>
      <c r="D51" s="201"/>
      <c r="E51" s="201"/>
      <c r="F51" s="75">
        <v>49</v>
      </c>
      <c r="G51" s="94"/>
    </row>
    <row r="52" spans="1:7" ht="12" customHeight="1" x14ac:dyDescent="0.2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 x14ac:dyDescent="0.2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 x14ac:dyDescent="0.2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 x14ac:dyDescent="0.2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 x14ac:dyDescent="0.2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x14ac:dyDescent="0.2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01.01.2019, Кінець періоду: 30.06.2019&amp;L517D5765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13" ht="18.75" customHeight="1" x14ac:dyDescent="0.2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13" ht="15" customHeight="1" x14ac:dyDescent="0.2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25</v>
      </c>
    </row>
    <row r="4" spans="1:13" ht="14.25" customHeight="1" x14ac:dyDescent="0.2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20</v>
      </c>
    </row>
    <row r="5" spans="1:13" ht="14.25" customHeight="1" x14ac:dyDescent="0.2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7</v>
      </c>
    </row>
    <row r="6" spans="1:13" ht="14.25" customHeight="1" x14ac:dyDescent="0.2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13" ht="14.25" customHeight="1" x14ac:dyDescent="0.2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5</v>
      </c>
    </row>
    <row r="8" spans="1:13" ht="14.25" customHeight="1" x14ac:dyDescent="0.2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13" ht="14.25" customHeight="1" x14ac:dyDescent="0.2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 x14ac:dyDescent="0.2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 x14ac:dyDescent="0.2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 x14ac:dyDescent="0.2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 x14ac:dyDescent="0.2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 x14ac:dyDescent="0.2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 x14ac:dyDescent="0.2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 x14ac:dyDescent="0.2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 x14ac:dyDescent="0.2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 x14ac:dyDescent="0.2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 x14ac:dyDescent="0.2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50</v>
      </c>
      <c r="K20" s="4"/>
      <c r="L20" s="4"/>
      <c r="M20" s="3"/>
    </row>
    <row r="21" spans="1:13" ht="15" customHeight="1" x14ac:dyDescent="0.2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9</v>
      </c>
      <c r="K21" s="5"/>
    </row>
    <row r="22" spans="1:13" ht="15" customHeight="1" x14ac:dyDescent="0.2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6</v>
      </c>
      <c r="K22" s="5"/>
    </row>
    <row r="23" spans="1:13" ht="15" customHeight="1" x14ac:dyDescent="0.2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3" ht="26.25" customHeight="1" x14ac:dyDescent="0.2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13</v>
      </c>
      <c r="K24" s="5"/>
    </row>
    <row r="25" spans="1:13" ht="16.5" customHeight="1" x14ac:dyDescent="0.2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3" ht="16.5" customHeight="1" x14ac:dyDescent="0.2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/>
      <c r="K26" s="5"/>
    </row>
    <row r="27" spans="1:13" ht="16.5" customHeight="1" x14ac:dyDescent="0.2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6</v>
      </c>
      <c r="K27" s="5"/>
    </row>
    <row r="28" spans="1:13" ht="14.25" customHeight="1" x14ac:dyDescent="0.2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10</v>
      </c>
      <c r="K28" s="5"/>
    </row>
    <row r="29" spans="1:13" ht="14.25" customHeight="1" x14ac:dyDescent="0.2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3" ht="14.25" customHeight="1" x14ac:dyDescent="0.2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3" ht="16.5" customHeight="1" x14ac:dyDescent="0.2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3" ht="16.5" customHeight="1" x14ac:dyDescent="0.2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 x14ac:dyDescent="0.2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 x14ac:dyDescent="0.2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 x14ac:dyDescent="0.2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3</v>
      </c>
      <c r="K35" s="5"/>
    </row>
    <row r="36" spans="1:11" ht="27" customHeight="1" x14ac:dyDescent="0.2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1</v>
      </c>
      <c r="K36" s="5"/>
    </row>
    <row r="37" spans="1:11" ht="15" customHeight="1" x14ac:dyDescent="0.2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111</v>
      </c>
      <c r="K37" s="5"/>
    </row>
    <row r="38" spans="1:11" ht="15" customHeight="1" x14ac:dyDescent="0.2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393</v>
      </c>
    </row>
    <row r="39" spans="1:11" ht="15" customHeight="1" x14ac:dyDescent="0.2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214</v>
      </c>
    </row>
    <row r="40" spans="1:11" ht="15" customHeight="1" x14ac:dyDescent="0.2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1</v>
      </c>
    </row>
    <row r="41" spans="1:11" ht="15" customHeight="1" x14ac:dyDescent="0.2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17615090</v>
      </c>
    </row>
    <row r="42" spans="1:11" ht="15" customHeight="1" x14ac:dyDescent="0.2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3223624</v>
      </c>
    </row>
    <row r="43" spans="1:11" ht="15" customHeight="1" x14ac:dyDescent="0.2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11" ht="15" customHeight="1" x14ac:dyDescent="0.2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/>
    </row>
    <row r="45" spans="1:11" ht="15" customHeight="1" x14ac:dyDescent="0.2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5</v>
      </c>
    </row>
    <row r="46" spans="1:11" ht="15" customHeight="1" x14ac:dyDescent="0.2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83</v>
      </c>
    </row>
    <row r="47" spans="1:11" ht="24.75" customHeight="1" x14ac:dyDescent="0.2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21</v>
      </c>
    </row>
    <row r="48" spans="1:11" ht="13.5" customHeight="1" x14ac:dyDescent="0.2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x14ac:dyDescent="0.2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4</v>
      </c>
    </row>
    <row r="50" spans="1:9" ht="14.25" customHeight="1" x14ac:dyDescent="0.2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 x14ac:dyDescent="0.2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0" t="s">
        <v>106</v>
      </c>
      <c r="B55" s="270"/>
      <c r="C55" s="270"/>
      <c r="D55" s="270"/>
      <c r="E55" s="96">
        <v>293</v>
      </c>
      <c r="F55" s="96">
        <v>12</v>
      </c>
      <c r="G55" s="96">
        <v>1</v>
      </c>
      <c r="H55" s="96"/>
      <c r="I55" s="96"/>
    </row>
    <row r="56" spans="1:9" ht="13.5" customHeight="1" x14ac:dyDescent="0.2">
      <c r="A56" s="270" t="s">
        <v>31</v>
      </c>
      <c r="B56" s="270"/>
      <c r="C56" s="270"/>
      <c r="D56" s="270"/>
      <c r="E56" s="96">
        <v>6</v>
      </c>
      <c r="F56" s="96">
        <v>2</v>
      </c>
      <c r="G56" s="96"/>
      <c r="H56" s="96"/>
      <c r="I56" s="96"/>
    </row>
    <row r="57" spans="1:9" ht="13.5" customHeight="1" x14ac:dyDescent="0.2">
      <c r="A57" s="270" t="s">
        <v>107</v>
      </c>
      <c r="B57" s="270"/>
      <c r="C57" s="270"/>
      <c r="D57" s="270"/>
      <c r="E57" s="96">
        <v>265</v>
      </c>
      <c r="F57" s="96">
        <v>202</v>
      </c>
      <c r="G57" s="96">
        <v>13</v>
      </c>
      <c r="H57" s="96">
        <v>1</v>
      </c>
      <c r="I57" s="96">
        <v>1</v>
      </c>
    </row>
    <row r="58" spans="1:9" ht="13.5" customHeight="1" x14ac:dyDescent="0.2">
      <c r="A58" s="201" t="s">
        <v>111</v>
      </c>
      <c r="B58" s="201"/>
      <c r="C58" s="201"/>
      <c r="D58" s="201"/>
      <c r="E58" s="96">
        <v>282</v>
      </c>
      <c r="F58" s="96">
        <v>2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 x14ac:dyDescent="0.2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x14ac:dyDescent="0.2">
      <c r="A62" s="284" t="s">
        <v>195</v>
      </c>
      <c r="B62" s="285"/>
      <c r="C62" s="285"/>
      <c r="D62" s="285"/>
      <c r="E62" s="286"/>
      <c r="F62" s="14">
        <v>382</v>
      </c>
      <c r="G62" s="114">
        <v>8293428</v>
      </c>
      <c r="H62" s="115"/>
      <c r="I62" s="115"/>
    </row>
    <row r="63" spans="1:9" ht="13.5" x14ac:dyDescent="0.2">
      <c r="A63" s="299" t="s">
        <v>196</v>
      </c>
      <c r="B63" s="304" t="s">
        <v>197</v>
      </c>
      <c r="C63" s="305"/>
      <c r="D63" s="305"/>
      <c r="E63" s="306"/>
      <c r="F63" s="113">
        <v>236</v>
      </c>
      <c r="G63" s="113">
        <v>7986991</v>
      </c>
      <c r="H63" s="116"/>
      <c r="I63" s="117"/>
    </row>
    <row r="64" spans="1:9" ht="13.5" x14ac:dyDescent="0.2">
      <c r="A64" s="299"/>
      <c r="B64" s="304" t="s">
        <v>198</v>
      </c>
      <c r="C64" s="305"/>
      <c r="D64" s="305"/>
      <c r="E64" s="306"/>
      <c r="F64" s="113">
        <v>146</v>
      </c>
      <c r="G64" s="113">
        <v>306437</v>
      </c>
      <c r="H64" s="116"/>
      <c r="I64" s="117"/>
    </row>
    <row r="65" spans="1:9" x14ac:dyDescent="0.2">
      <c r="A65" s="300" t="s">
        <v>199</v>
      </c>
      <c r="B65" s="307" t="s">
        <v>116</v>
      </c>
      <c r="C65" s="308"/>
      <c r="D65" s="308"/>
      <c r="E65" s="309"/>
      <c r="F65" s="112">
        <v>134</v>
      </c>
      <c r="G65" s="112">
        <v>80023</v>
      </c>
      <c r="H65" s="116"/>
      <c r="I65" s="117"/>
    </row>
    <row r="66" spans="1:9" x14ac:dyDescent="0.2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01.01.2019, Кінець періоду: 30.06.2019&amp;L517D5765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" sqref="B1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57" t="s">
        <v>4</v>
      </c>
      <c r="B2" s="258"/>
      <c r="C2" s="12" t="s">
        <v>38</v>
      </c>
      <c r="D2" s="12" t="s">
        <v>5</v>
      </c>
    </row>
    <row r="3" spans="1:4" ht="27.75" customHeight="1" x14ac:dyDescent="0.2">
      <c r="A3" s="232" t="s">
        <v>182</v>
      </c>
      <c r="B3" s="232"/>
      <c r="C3" s="14">
        <v>1</v>
      </c>
      <c r="D3" s="110">
        <f>IF('розділ 1 '!J46&lt;&gt;0,'розділ 1 '!K46*100/'розділ 1 '!J46,0)</f>
        <v>5.1136363636363633</v>
      </c>
    </row>
    <row r="4" spans="1:4" ht="18" customHeight="1" x14ac:dyDescent="0.2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11.111111111111111</v>
      </c>
    </row>
    <row r="5" spans="1:4" ht="18" customHeight="1" x14ac:dyDescent="0.2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14"/>
      <c r="B6" s="70" t="s">
        <v>185</v>
      </c>
      <c r="C6" s="14">
        <v>4</v>
      </c>
      <c r="D6" s="110">
        <f>IF('розділ 1 '!J40&lt;&gt;0,'розділ 1 '!K40*100/'розділ 1 '!J40,0)</f>
        <v>4</v>
      </c>
    </row>
    <row r="7" spans="1:4" ht="18" customHeight="1" x14ac:dyDescent="0.2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232" t="s">
        <v>187</v>
      </c>
      <c r="B8" s="232"/>
      <c r="C8" s="14">
        <v>6</v>
      </c>
      <c r="D8" s="110">
        <f>IF('розділ 1 '!F46&lt;&gt;0,'розділ 1 '!H46*100/'розділ 1 '!F46,0)</f>
        <v>110.99691675231243</v>
      </c>
    </row>
    <row r="9" spans="1:4" ht="18" customHeight="1" x14ac:dyDescent="0.2">
      <c r="A9" s="232" t="s">
        <v>99</v>
      </c>
      <c r="B9" s="232"/>
      <c r="C9" s="14">
        <v>7</v>
      </c>
      <c r="D9" s="94">
        <f>IF('розділ 3'!I50&lt;&gt;0,'розділ 1 '!H46/'розділ 3'!I50,0)</f>
        <v>540</v>
      </c>
    </row>
    <row r="10" spans="1:4" ht="25.5" customHeight="1" x14ac:dyDescent="0.2">
      <c r="A10" s="232" t="s">
        <v>109</v>
      </c>
      <c r="B10" s="232"/>
      <c r="C10" s="14">
        <v>8</v>
      </c>
      <c r="D10" s="94">
        <f>IF('розділ 3'!I50&lt;&gt;0,'розділ 1 '!E46/'розділ 3'!I50,0)</f>
        <v>628</v>
      </c>
    </row>
    <row r="11" spans="1:4" ht="16.5" customHeight="1" x14ac:dyDescent="0.2">
      <c r="A11" s="224" t="s">
        <v>63</v>
      </c>
      <c r="B11" s="226"/>
      <c r="C11" s="14">
        <v>9</v>
      </c>
      <c r="D11" s="94">
        <v>58</v>
      </c>
    </row>
    <row r="12" spans="1:4" ht="16.5" customHeight="1" x14ac:dyDescent="0.2">
      <c r="A12" s="316" t="s">
        <v>106</v>
      </c>
      <c r="B12" s="316"/>
      <c r="C12" s="14">
        <v>10</v>
      </c>
      <c r="D12" s="94">
        <v>13</v>
      </c>
    </row>
    <row r="13" spans="1:4" ht="16.5" customHeight="1" x14ac:dyDescent="0.2">
      <c r="A13" s="316" t="s">
        <v>31</v>
      </c>
      <c r="B13" s="316"/>
      <c r="C13" s="14">
        <v>11</v>
      </c>
      <c r="D13" s="94">
        <v>70</v>
      </c>
    </row>
    <row r="14" spans="1:4" ht="16.5" customHeight="1" x14ac:dyDescent="0.2">
      <c r="A14" s="316" t="s">
        <v>107</v>
      </c>
      <c r="B14" s="316"/>
      <c r="C14" s="14">
        <v>12</v>
      </c>
      <c r="D14" s="94">
        <v>112</v>
      </c>
    </row>
    <row r="15" spans="1:4" ht="16.5" customHeight="1" x14ac:dyDescent="0.2">
      <c r="A15" s="316" t="s">
        <v>111</v>
      </c>
      <c r="B15" s="316"/>
      <c r="C15" s="14">
        <v>13</v>
      </c>
      <c r="D15" s="94">
        <v>15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0" t="s">
        <v>173</v>
      </c>
      <c r="B18" s="310"/>
      <c r="C18" s="311" t="s">
        <v>206</v>
      </c>
      <c r="D18" s="311"/>
    </row>
    <row r="19" spans="1:4" ht="15.75" customHeight="1" x14ac:dyDescent="0.2">
      <c r="A19" s="65"/>
      <c r="B19" s="85" t="s">
        <v>100</v>
      </c>
      <c r="C19" s="317" t="s">
        <v>101</v>
      </c>
      <c r="D19" s="317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2" t="s">
        <v>207</v>
      </c>
      <c r="D21" s="312"/>
    </row>
    <row r="22" spans="1:4" ht="15.75" customHeight="1" x14ac:dyDescent="0.2">
      <c r="A22" s="67"/>
      <c r="B22" s="85" t="s">
        <v>100</v>
      </c>
      <c r="C22" s="317" t="s">
        <v>101</v>
      </c>
      <c r="D22" s="317"/>
    </row>
    <row r="23" spans="1:4" x14ac:dyDescent="0.2">
      <c r="A23" s="68" t="s">
        <v>102</v>
      </c>
      <c r="B23" s="88"/>
      <c r="C23" s="318" t="s">
        <v>208</v>
      </c>
      <c r="D23" s="318"/>
    </row>
    <row r="24" spans="1:4" x14ac:dyDescent="0.2">
      <c r="A24" s="69" t="s">
        <v>103</v>
      </c>
      <c r="B24" s="88"/>
      <c r="C24" s="305" t="s">
        <v>208</v>
      </c>
      <c r="D24" s="305"/>
    </row>
    <row r="25" spans="1:4" x14ac:dyDescent="0.2">
      <c r="A25" s="68" t="s">
        <v>104</v>
      </c>
      <c r="B25" s="89"/>
      <c r="C25" s="305" t="s">
        <v>209</v>
      </c>
      <c r="D25" s="305"/>
    </row>
    <row r="26" spans="1:4" ht="15.75" customHeight="1" x14ac:dyDescent="0.2"/>
    <row r="27" spans="1:4" ht="12.75" customHeight="1" x14ac:dyDescent="0.2">
      <c r="C27" s="315" t="s">
        <v>210</v>
      </c>
      <c r="D27" s="315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01.01.2019, Кінець періоду: 30.06.2019&amp;L517D5765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2019-09-16T09:51:18Z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517D5765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