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Сайт\Zvit_2019_1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F6" i="3"/>
  <c r="I6" i="3"/>
  <c r="J6" i="3"/>
  <c r="C21" i="3"/>
  <c r="C6" i="3"/>
  <c r="C56" i="3"/>
  <c r="D21" i="3"/>
  <c r="D6" i="3"/>
  <c r="D56" i="3"/>
  <c r="E21" i="3"/>
  <c r="F21" i="3"/>
  <c r="G21" i="3"/>
  <c r="G6" i="3"/>
  <c r="G56" i="3"/>
  <c r="H21" i="3"/>
  <c r="H6" i="3"/>
  <c r="H56" i="3"/>
  <c r="I21" i="3"/>
  <c r="J21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C39" i="3"/>
  <c r="D39" i="3"/>
  <c r="G39" i="3"/>
  <c r="H39" i="3"/>
  <c r="K39" i="3"/>
  <c r="L39" i="3"/>
  <c r="C40" i="3"/>
  <c r="D40" i="3"/>
  <c r="E40" i="3"/>
  <c r="E39" i="3"/>
  <c r="F40" i="3"/>
  <c r="F39" i="3"/>
  <c r="G40" i="3"/>
  <c r="H40" i="3"/>
  <c r="I40" i="3"/>
  <c r="I39" i="3"/>
  <c r="I56" i="3"/>
  <c r="J40" i="3"/>
  <c r="J39" i="3"/>
  <c r="K40" i="3"/>
  <c r="L40" i="3"/>
  <c r="C50" i="3"/>
  <c r="D50" i="3"/>
  <c r="E50" i="3"/>
  <c r="F50" i="3"/>
  <c r="G50" i="3"/>
  <c r="H50" i="3"/>
  <c r="I50" i="3"/>
  <c r="J50" i="3"/>
  <c r="K50" i="3"/>
  <c r="L50" i="3"/>
  <c r="F56" i="3"/>
  <c r="E56" i="3"/>
  <c r="J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<sst xmlns="http://schemas.openxmlformats.org/spreadsheetml/2006/main" count="154" uniqueCount="128">
  <si>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</si>
  <si>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</si>
  <si>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</si>
  <si>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</si>
  <si>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</si>
  <si>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</si>
  <si>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</si>
  <si>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</si>
  <si>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</si>
  <si>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</si>
  <si>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</si>
  <si>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</si>
  <si>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</si>
  <si>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</si>
  <si>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</si>
  <si>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</si>
  <si>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</si>
  <si>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</si>
  <si>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</si>
  <si>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</si>
  <si>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</si>
  <si>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</si>
  <si>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</si>
  <si>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</si>
  <si>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</si>
  <si>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</si>
  <si>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</si>
  <si>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</si>
  <si>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</si>
  <si>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</si>
  <si>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</si>
  <si>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</si>
  <si>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</si>
  <si>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</si>
  <si>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</si>
  <si>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</si>
  <si>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</si>
  <si>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</si>
  <si>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</si>
  <si>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</si>
  <si>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</si>
  <si>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</si>
  <si>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</si>
  <si>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</si>
  <si>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</si>
  <si>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</si>
  <si>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</si>
  <si>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</si>
  <si>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</si>
  <si>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</si>
  <si>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</si>
  <si>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</si>
  <si>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</si>
  <si>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</si>
  <si>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</si>
  <si>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</si>
  <si>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</si>
  <si>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</si>
  <si>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</si>
  <si>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</si>
  <si>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</si>
  <si>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</si>
  <si>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</si>
  <si>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</si>
  <si>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</si>
  <si>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</si>
  <si>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</si>
  <si>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</si>
  <si>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</si>
  <si>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</si>
  <si>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</si>
  <si>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</si>
  <si>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</si>
  <si>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</si>
  <si>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</si>
  <si>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</si>
  <si>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</si>
  <si>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</si>
  <si>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</si>
  <si>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</si>
  <si>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</si>
  <si>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</si>
  <si>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</si>
  <si>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</si>
  <si>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</si>
  <si>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</si>
  <si>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</si>
  <si>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</si>
  <si>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</si>
  <si>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</si>
  <si>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</si>
  <si>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</si>
  <si>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</si>
  <si>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</si>
  <si>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</si>
  <si>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</si>
  <si>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</si>
  <si>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</si>
  <si>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</si>
  <si>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</si>
  <si>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</si>
  <si>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</si>
  <si>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</si>
  <si>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</si>
  <si>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</si>
  <si>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</si>
  <si>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</si>
  <si>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</si>
  <si>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</si>
  <si>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</si>
  <si>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</si>
  <si>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</si>
  <si>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</si>
  <si>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</si>
  <si>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</si>
  <si>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</si>
  <si>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</si>
  <si>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</si>
  <si>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</si>
  <si>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</si>
  <si>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</si>
  <si>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</si>
  <si>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/>
  </si>
  <si>
    <t>А.І. Бучацька</t>
  </si>
  <si>
    <t>М.М. Ляшенко</t>
  </si>
  <si>
    <t>04848-2-12-91</t>
  </si>
  <si>
    <t>inbox@st.od.court.gov.ua</t>
  </si>
  <si>
    <t>4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</si>
</sst>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D5" sqref="D5:F5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107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&amp;C&amp;L9A2C9938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activeCell="B1" sqref="B1:C1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103</v>
      </c>
      <c r="C6" s="96">
        <f t="shared" ref="C6:L6" si="0">SUM(C7,C10,C13,C14,C15,C21,C24,C25,C18,C19,C20)</f>
        <v>324</v>
      </c>
      <c r="D6" s="96">
        <f t="shared" si="0"/>
        <v>335224.7900000001</v>
      </c>
      <c r="E6" s="96">
        <f t="shared" si="0"/>
        <v>251</v>
      </c>
      <c r="F6" s="96">
        <f t="shared" si="0"/>
        <v>287193.0500000001</v>
      </c>
      <c r="G6" s="96">
        <f t="shared" si="0"/>
        <v>52</v>
      </c>
      <c r="H6" s="96">
        <f t="shared" si="0"/>
        <v>38349.030000000006</v>
      </c>
      <c r="I6" s="96">
        <f t="shared" si="0"/>
        <v>57</v>
      </c>
      <c r="J6" s="96">
        <f t="shared" si="0"/>
        <v>47527.529999999992</v>
      </c>
      <c r="K6" s="96">
        <f t="shared" si="0"/>
        <v>69</v>
      </c>
      <c r="L6" s="96">
        <f t="shared" si="0"/>
        <v>52070.289999999994</v>
      </c>
    </row>
    <row r="7" spans="1:12" ht="16.5" customHeight="1" x14ac:dyDescent="0.2">
      <c r="A7" s="87">
        <v>2</v>
      </c>
      <c r="B7" s="90" t="s">
        <v>74</v>
      </c>
      <c r="C7" s="97">
        <v>148</v>
      </c>
      <c r="D7" s="97">
        <v>224637.29</v>
      </c>
      <c r="E7" s="97">
        <v>103</v>
      </c>
      <c r="F7" s="97">
        <v>188346.85</v>
      </c>
      <c r="G7" s="97">
        <v>30</v>
      </c>
      <c r="H7" s="97">
        <v>29457.200000000001</v>
      </c>
      <c r="I7" s="97">
        <v>32</v>
      </c>
      <c r="J7" s="97">
        <v>36959.43</v>
      </c>
      <c r="K7" s="97">
        <v>41</v>
      </c>
      <c r="L7" s="97">
        <v>39199.589999999997</v>
      </c>
    </row>
    <row r="8" spans="1:12" ht="16.5" customHeight="1" x14ac:dyDescent="0.2">
      <c r="A8" s="87">
        <v>3</v>
      </c>
      <c r="B8" s="91" t="s">
        <v>75</v>
      </c>
      <c r="C8" s="97">
        <v>74</v>
      </c>
      <c r="D8" s="97">
        <v>142416.66</v>
      </c>
      <c r="E8" s="97">
        <v>70</v>
      </c>
      <c r="F8" s="97">
        <v>136241.91</v>
      </c>
      <c r="G8" s="97">
        <v>7</v>
      </c>
      <c r="H8" s="97">
        <v>12010</v>
      </c>
      <c r="I8" s="97">
        <v>3</v>
      </c>
      <c r="J8" s="97">
        <v>11161.84</v>
      </c>
      <c r="K8" s="97">
        <v>2</v>
      </c>
      <c r="L8" s="97">
        <v>3842</v>
      </c>
    </row>
    <row r="9" spans="1:12" ht="16.5" customHeight="1" x14ac:dyDescent="0.2">
      <c r="A9" s="87">
        <v>4</v>
      </c>
      <c r="B9" s="91" t="s">
        <v>76</v>
      </c>
      <c r="C9" s="97">
        <v>74</v>
      </c>
      <c r="D9" s="97">
        <v>82220.63</v>
      </c>
      <c r="E9" s="97">
        <v>33</v>
      </c>
      <c r="F9" s="97">
        <v>52104.94</v>
      </c>
      <c r="G9" s="97">
        <v>23</v>
      </c>
      <c r="H9" s="97">
        <v>17447.2</v>
      </c>
      <c r="I9" s="97">
        <v>29</v>
      </c>
      <c r="J9" s="97">
        <v>25797.59</v>
      </c>
      <c r="K9" s="97">
        <v>39</v>
      </c>
      <c r="L9" s="97">
        <v>35357.589999999997</v>
      </c>
    </row>
    <row r="10" spans="1:12" ht="19.5" customHeight="1" x14ac:dyDescent="0.2">
      <c r="A10" s="87">
        <v>5</v>
      </c>
      <c r="B10" s="90" t="s">
        <v>77</v>
      </c>
      <c r="C10" s="97">
        <v>37</v>
      </c>
      <c r="D10" s="97">
        <v>29906</v>
      </c>
      <c r="E10" s="97">
        <v>34</v>
      </c>
      <c r="F10" s="97">
        <v>28399</v>
      </c>
      <c r="G10" s="97">
        <v>7</v>
      </c>
      <c r="H10" s="97">
        <v>2946.43</v>
      </c>
      <c r="I10" s="97">
        <v>6</v>
      </c>
      <c r="J10" s="97">
        <v>5829.2</v>
      </c>
      <c r="K10" s="97">
        <v>3</v>
      </c>
      <c r="L10" s="97">
        <v>2305.1999999999998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37</v>
      </c>
      <c r="D12" s="97">
        <v>29906</v>
      </c>
      <c r="E12" s="97">
        <v>34</v>
      </c>
      <c r="F12" s="97">
        <v>28399</v>
      </c>
      <c r="G12" s="97">
        <v>7</v>
      </c>
      <c r="H12" s="97">
        <v>2946.43</v>
      </c>
      <c r="I12" s="97">
        <v>6</v>
      </c>
      <c r="J12" s="97">
        <v>5829.2</v>
      </c>
      <c r="K12" s="97">
        <v>3</v>
      </c>
      <c r="L12" s="97">
        <v>2305.1999999999998</v>
      </c>
    </row>
    <row r="13" spans="1:12" ht="15" customHeight="1" x14ac:dyDescent="0.2">
      <c r="A13" s="87">
        <v>8</v>
      </c>
      <c r="B13" s="90" t="s">
        <v>18</v>
      </c>
      <c r="C13" s="97">
        <v>68</v>
      </c>
      <c r="D13" s="97">
        <v>52124.000000000102</v>
      </c>
      <c r="E13" s="97">
        <v>66</v>
      </c>
      <c r="F13" s="97">
        <v>50588.000000000102</v>
      </c>
      <c r="G13" s="97">
        <v>13</v>
      </c>
      <c r="H13" s="97">
        <v>4820</v>
      </c>
      <c r="I13" s="97">
        <v>2</v>
      </c>
      <c r="J13" s="97">
        <v>1473.2</v>
      </c>
      <c r="K13" s="97">
        <v>2</v>
      </c>
      <c r="L13" s="97">
        <v>1536.8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104</v>
      </c>
      <c r="C15" s="97">
        <v>54</v>
      </c>
      <c r="D15" s="97">
        <v>25291.8</v>
      </c>
      <c r="E15" s="97">
        <v>48</v>
      </c>
      <c r="F15" s="97">
        <v>19859.2</v>
      </c>
      <c r="G15" s="97">
        <v>2</v>
      </c>
      <c r="H15" s="97">
        <v>1125.4000000000001</v>
      </c>
      <c r="I15" s="97"/>
      <c r="J15" s="97"/>
      <c r="K15" s="97">
        <v>6</v>
      </c>
      <c r="L15" s="97">
        <v>5763</v>
      </c>
    </row>
    <row r="16" spans="1:12" ht="21" customHeight="1" x14ac:dyDescent="0.2">
      <c r="A16" s="87">
        <v>11</v>
      </c>
      <c r="B16" s="91" t="s">
        <v>78</v>
      </c>
      <c r="C16" s="97">
        <v>6</v>
      </c>
      <c r="D16" s="97">
        <v>5763</v>
      </c>
      <c r="E16" s="97"/>
      <c r="F16" s="97"/>
      <c r="G16" s="97"/>
      <c r="H16" s="97"/>
      <c r="I16" s="97"/>
      <c r="J16" s="97"/>
      <c r="K16" s="97">
        <v>6</v>
      </c>
      <c r="L16" s="97">
        <v>5763</v>
      </c>
    </row>
    <row r="17" spans="1:12" ht="21" customHeight="1" x14ac:dyDescent="0.2">
      <c r="A17" s="87">
        <v>12</v>
      </c>
      <c r="B17" s="91" t="s">
        <v>79</v>
      </c>
      <c r="C17" s="97">
        <v>48</v>
      </c>
      <c r="D17" s="97">
        <v>19528.8</v>
      </c>
      <c r="E17" s="97">
        <v>48</v>
      </c>
      <c r="F17" s="97">
        <v>19859.2</v>
      </c>
      <c r="G17" s="97">
        <v>2</v>
      </c>
      <c r="H17" s="97">
        <v>1125.4000000000001</v>
      </c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105</v>
      </c>
      <c r="C18" s="97">
        <v>17</v>
      </c>
      <c r="D18" s="97">
        <v>3265.7</v>
      </c>
      <c r="E18" s="97"/>
      <c r="F18" s="97"/>
      <c r="G18" s="97"/>
      <c r="H18" s="97"/>
      <c r="I18" s="97">
        <v>17</v>
      </c>
      <c r="J18" s="97">
        <v>3265.7</v>
      </c>
      <c r="K18" s="97">
        <v>17</v>
      </c>
      <c r="L18" s="97">
        <v>3265.7</v>
      </c>
    </row>
    <row r="19" spans="1:12" ht="21" customHeight="1" x14ac:dyDescent="0.2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108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110</v>
      </c>
      <c r="C39" s="96">
        <f t="shared" ref="C39:L39" si="3">SUM(C40,C47,C48,C49)</f>
        <v>1</v>
      </c>
      <c r="D39" s="96">
        <f t="shared" si="3"/>
        <v>768.4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768.4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768.4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768.4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111</v>
      </c>
      <c r="C50" s="96">
        <f t="shared" ref="C50:L50" si="5">SUM(C51:C54)</f>
        <v>18</v>
      </c>
      <c r="D50" s="96">
        <f t="shared" si="5"/>
        <v>345.79999999999995</v>
      </c>
      <c r="E50" s="96">
        <f t="shared" si="5"/>
        <v>18</v>
      </c>
      <c r="F50" s="96">
        <f t="shared" si="5"/>
        <v>346.37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14</v>
      </c>
      <c r="D51" s="97">
        <v>167.15</v>
      </c>
      <c r="E51" s="97">
        <v>14</v>
      </c>
      <c r="F51" s="97">
        <v>167.35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173.26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5.76</v>
      </c>
      <c r="E54" s="97">
        <v>1</v>
      </c>
      <c r="F54" s="97">
        <v>5.76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112</v>
      </c>
      <c r="C55" s="96">
        <v>172</v>
      </c>
      <c r="D55" s="96">
        <v>66082.399999999805</v>
      </c>
      <c r="E55" s="96">
        <v>106</v>
      </c>
      <c r="F55" s="96">
        <v>41109.4</v>
      </c>
      <c r="G55" s="96"/>
      <c r="H55" s="96"/>
      <c r="I55" s="96">
        <v>171</v>
      </c>
      <c r="J55" s="96">
        <v>65698.199999999793</v>
      </c>
      <c r="K55" s="97">
        <v>1</v>
      </c>
      <c r="L55" s="96">
        <v>384.2</v>
      </c>
    </row>
    <row r="56" spans="1:12" ht="15" x14ac:dyDescent="0.2">
      <c r="A56" s="87">
        <v>51</v>
      </c>
      <c r="B56" s="88" t="s">
        <v>113</v>
      </c>
      <c r="C56" s="96">
        <f t="shared" ref="C56:L56" si="6">SUM(C6,C28,C39,C50,C55)</f>
        <v>515</v>
      </c>
      <c r="D56" s="96">
        <f t="shared" si="6"/>
        <v>402421.3899999999</v>
      </c>
      <c r="E56" s="96">
        <f t="shared" si="6"/>
        <v>375</v>
      </c>
      <c r="F56" s="96">
        <f t="shared" si="6"/>
        <v>328648.82000000012</v>
      </c>
      <c r="G56" s="96">
        <f t="shared" si="6"/>
        <v>52</v>
      </c>
      <c r="H56" s="96">
        <f t="shared" si="6"/>
        <v>38349.030000000006</v>
      </c>
      <c r="I56" s="96">
        <f t="shared" si="6"/>
        <v>228</v>
      </c>
      <c r="J56" s="96">
        <f t="shared" si="6"/>
        <v>113225.72999999978</v>
      </c>
      <c r="K56" s="96">
        <f t="shared" si="6"/>
        <v>71</v>
      </c>
      <c r="L56" s="96">
        <f t="shared" si="6"/>
        <v>53222.889999999992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Саратський районний суд Одеської області,_x000D_
 Початок періоду: 01.01.2019, Кінець періоду: 30.06.2019&amp;L9A2C9938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B1" sqref="B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71</v>
      </c>
      <c r="F4" s="93">
        <f>SUM(F5:F24)</f>
        <v>53222.890000000007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3227.79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52</v>
      </c>
      <c r="F7" s="95">
        <v>33186.36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6</v>
      </c>
      <c r="F9" s="95">
        <v>5763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</v>
      </c>
      <c r="F11" s="95">
        <v>1536.8</v>
      </c>
    </row>
    <row r="12" spans="1:6" ht="29.25" customHeight="1" x14ac:dyDescent="0.2">
      <c r="A12" s="67">
        <v>9</v>
      </c>
      <c r="B12" s="149" t="s">
        <v>117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9</v>
      </c>
      <c r="F13" s="95">
        <v>8740.5400000000009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1</v>
      </c>
      <c r="F15" s="95">
        <v>768.4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116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115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1" firstPageNumber="4" orientation="portrait" useFirstPageNumber="1" r:id="rId1"/>
  <headerFooter>
    <oddFooter>&amp;R&amp;P&amp;C&amp;CФорма № 10, Підрозділ: Саратський районний суд Одеської області,_x000D_
 Початок періоду: 01.01.2019, Кінець періоду: 30.06.2019&amp;L9A2C9938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2019-09-16T09:53:26Z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9A2C9938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3.24.0.2236</vt:lpwstr>
  </property>
</Properties>
</file>